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⑥\申込書類\"/>
    </mc:Choice>
  </mc:AlternateContent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Sheet5!$A$2:$A$15</definedName>
    <definedName name="_xlnm.Print_Area" localSheetId="3">'Sheet4（印刷用）'!$A$1:$D$35</definedName>
    <definedName name="_xlnm.Print_Area" localSheetId="4">領収書!$A$1:$B$25</definedName>
    <definedName name="puro" localSheetId="4">[1]Sheet5!$E$2:$E$3</definedName>
    <definedName name="puro">Sheet5!$F$2:$F$5</definedName>
    <definedName name="rikkyou" localSheetId="4">[1]Sheet5!$B$2:$B$48</definedName>
    <definedName name="rikkyou">Sheet5!$B$2:$B$48</definedName>
    <definedName name="rire">Sheet5!$E$2:$E$6</definedName>
    <definedName name="syumoku1" localSheetId="4">[1]Sheet5!$C$2:$C$5</definedName>
    <definedName name="syumoku1">Sheet5!$C$2:$C$17</definedName>
    <definedName name="syumoku2" localSheetId="4">[1]Sheet5!$D$2:$D$5</definedName>
    <definedName name="syumoku2">Sheet5!$D$2:$D$16</definedName>
  </definedNames>
  <calcPr calcId="171027"/>
</workbook>
</file>

<file path=xl/calcChain.xml><?xml version="1.0" encoding="utf-8"?>
<calcChain xmlns="http://schemas.openxmlformats.org/spreadsheetml/2006/main">
  <c r="Q10" i="9" l="1"/>
  <c r="M20" i="9"/>
  <c r="M16" i="9"/>
  <c r="M15" i="9"/>
  <c r="M14" i="9"/>
  <c r="N3" i="9"/>
  <c r="O3" i="9" s="1"/>
  <c r="N4" i="9"/>
  <c r="O4" i="9" s="1"/>
  <c r="N5" i="9"/>
  <c r="O5" i="9" s="1"/>
  <c r="N6" i="9"/>
  <c r="O6" i="9" s="1"/>
  <c r="N2" i="9"/>
  <c r="O2" i="9" s="1"/>
  <c r="Q10" i="2"/>
  <c r="M14" i="2"/>
  <c r="M16" i="2"/>
  <c r="M15" i="2"/>
  <c r="M19" i="2"/>
  <c r="N3" i="2"/>
  <c r="O3" i="2" s="1"/>
  <c r="N4" i="2"/>
  <c r="O4" i="2" s="1"/>
  <c r="N5" i="2"/>
  <c r="O5" i="2" s="1"/>
  <c r="N6" i="2"/>
  <c r="O6" i="2" s="1"/>
  <c r="N2" i="2"/>
  <c r="O2" i="2" s="1"/>
  <c r="Q9" i="9" l="1"/>
  <c r="Q11" i="9" s="1"/>
  <c r="Q9" i="2"/>
  <c r="Q11" i="2" s="1"/>
  <c r="O12" i="9" l="1"/>
  <c r="O13" i="9"/>
  <c r="O14" i="9"/>
  <c r="O15" i="9"/>
  <c r="M18" i="9"/>
  <c r="M19" i="9"/>
  <c r="O8" i="9"/>
  <c r="O9" i="9"/>
  <c r="O10" i="9"/>
  <c r="M9" i="9"/>
  <c r="M10" i="9"/>
  <c r="M11" i="9"/>
  <c r="M12" i="9"/>
  <c r="M13" i="9"/>
  <c r="O11" i="9"/>
  <c r="M17" i="9"/>
  <c r="M8" i="9"/>
  <c r="M21" i="9" l="1"/>
  <c r="O16" i="9"/>
  <c r="O12" i="2"/>
  <c r="O13" i="2"/>
  <c r="O14" i="2"/>
  <c r="O15" i="2"/>
  <c r="O11" i="2"/>
  <c r="M18" i="2"/>
  <c r="M20" i="2"/>
  <c r="O8" i="2"/>
  <c r="O9" i="2"/>
  <c r="O10" i="2"/>
  <c r="M17" i="2"/>
  <c r="M9" i="2"/>
  <c r="M10" i="2"/>
  <c r="M11" i="2"/>
  <c r="M12" i="2"/>
  <c r="M13" i="2"/>
  <c r="M8" i="2"/>
  <c r="P11" i="9" l="1"/>
  <c r="D7" i="1" s="1"/>
  <c r="O16" i="2"/>
  <c r="M21" i="2"/>
  <c r="P11" i="2" l="1"/>
  <c r="L3" i="9"/>
  <c r="M3" i="9" s="1"/>
  <c r="L4" i="9"/>
  <c r="M4" i="9" s="1"/>
  <c r="L5" i="9"/>
  <c r="M5" i="9" s="1"/>
  <c r="L6" i="9"/>
  <c r="M6" i="9" s="1"/>
  <c r="L2" i="9"/>
  <c r="M2" i="9" s="1"/>
  <c r="L3" i="2"/>
  <c r="M3" i="2" s="1"/>
  <c r="L4" i="2"/>
  <c r="M4" i="2" s="1"/>
  <c r="L5" i="2"/>
  <c r="M5" i="2" s="1"/>
  <c r="L6" i="2"/>
  <c r="M6" i="2" s="1"/>
  <c r="L2" i="2"/>
  <c r="M2" i="2" s="1"/>
  <c r="A18" i="10"/>
  <c r="A4" i="10"/>
  <c r="B4" i="1"/>
  <c r="B7" i="1" l="1"/>
  <c r="Q8" i="9"/>
  <c r="Q8" i="2"/>
  <c r="D8" i="1" l="1"/>
  <c r="B10" i="1" s="1"/>
  <c r="B8" i="1"/>
  <c r="A20" i="10" l="1"/>
  <c r="A6" i="10"/>
</calcChain>
</file>

<file path=xl/sharedStrings.xml><?xml version="1.0" encoding="utf-8"?>
<sst xmlns="http://schemas.openxmlformats.org/spreadsheetml/2006/main" count="213" uniqueCount="171">
  <si>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</si>
  <si>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</si>
  <si>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</si>
  <si>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</si>
  <si>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</si>
  <si>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</si>
  <si>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</si>
  <si>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</si>
  <si>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</si>
  <si>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</si>
  <si>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</si>
  <si>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</si>
  <si>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</si>
  <si>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</si>
  <si>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</si>
  <si>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</si>
  <si>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</si>
  <si>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</si>
  <si>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</si>
  <si>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</si>
  <si>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</si>
  <si>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</si>
  <si>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</si>
  <si>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</si>
  <si>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</si>
  <si>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</si>
  <si>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</si>
  <si>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</si>
  <si>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</si>
  <si>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</si>
  <si>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</si>
  <si>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</si>
  <si>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</si>
  <si>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</si>
  <si>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</si>
  <si>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</si>
  <si>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</si>
  <si>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</si>
  <si>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</si>
  <si>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</si>
  <si>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</si>
  <si>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</si>
  <si>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</si>
  <si>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</si>
  <si>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</si>
  <si>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</si>
  <si>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</si>
  <si>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</si>
  <si>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</si>
  <si>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</si>
  <si>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</si>
  <si>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</si>
  <si>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</si>
  <si>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</si>
  <si>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</si>
  <si>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</si>
  <si>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</si>
  <si>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</si>
  <si>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</si>
  <si>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</si>
  <si>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puro</t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</si>
  <si>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</si>
  <si>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</si>
  <si>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</si>
  <si>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</si>
  <si>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</si>
  <si>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</si>
  <si>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</si>
  <si>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</si>
  <si>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</si>
  <si>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</si>
  <si>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</si>
  <si>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</si>
  <si>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</si>
  <si>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</si>
  <si>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</si>
  <si>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</si>
  <si>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</si>
  <si>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</si>
  <si>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</si>
  <si>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</si>
  <si>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</si>
  <si>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</si>
  <si>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</si>
  <si>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</si>
  <si>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</si>
  <si>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</si>
  <si>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</si>
  <si>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</si>
  <si>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</si>
  <si>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</si>
  <si>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</si>
  <si>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</si>
  <si>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</si>
  <si>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</si>
  <si>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</si>
  <si>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</si>
  <si>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</si>
  <si>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</si>
  <si>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</si>
  <si>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</si>
  <si>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</si>
  <si>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</si>
  <si>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</si>
  <si>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</si>
  <si>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</si>
  <si>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</si>
  <si>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</si>
  <si>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</si>
  <si>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</si>
  <si>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</si>
  <si>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</si>
  <si>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</si>
  <si>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</si>
  <si>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</si>
  <si>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</si>
  <si>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</si>
  <si>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</si>
  <si>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</si>
  <si>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</si>
  <si>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</si>
  <si>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</si>
  <si>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</si>
  <si>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</si>
  <si>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</si>
  <si>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</si>
  <si>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</si>
  <si>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</si>
  <si>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</si>
  <si>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</si>
  <si>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</si>
  <si>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</si>
  <si>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</si>
  <si>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</si>
  <si>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</si>
  <si>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</si>
  <si>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</si>
  <si>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</si>
  <si>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</si>
  <si>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</si>
  <si>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</si>
  <si>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</si>
  <si>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</si>
  <si>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</si>
  <si>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</si>
  <si>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</si>
  <si>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</si>
  <si>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D6</t>
    <phoneticPr fontId="21"/>
  </si>
  <si>
    <t>100m②</t>
    <phoneticPr fontId="21"/>
  </si>
  <si>
    <t>100m②</t>
    <phoneticPr fontId="2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</si>
  <si>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</si>
  <si>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</si>
  <si>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</si>
  <si>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</si>
  <si>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</si>
  <si>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</si>
  <si>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</si>
  <si>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</si>
  <si>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</si>
  <si>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</si>
  <si>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</si>
  <si>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2017年度 第6回中京大学土曜競技会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</si>
  <si>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但　第6回中京大学土曜競技会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</si>
  <si>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400mH</t>
    <phoneticPr fontId="21"/>
  </si>
  <si>
    <t>2017年度 第6回中京大学土曜競技会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</si>
  <si>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rire</t>
    <phoneticPr fontId="21"/>
  </si>
  <si>
    <t>団体名</t>
    <rPh sb="0" eb="2">
      <t>ダンタイ</t>
    </rPh>
    <rPh sb="2" eb="3">
      <t>メイ</t>
    </rPh>
    <phoneticPr fontId="0"/>
  </si>
  <si>
    <r>
      <t>参加申込書</t>
    </r>
    <r>
      <rPr>
        <b/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</si>
  <si>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</si>
  <si>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</si>
  <si>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③団体名（略称）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</si>
</sst>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0" bestFit="1" customWidth="1"/>
    <col min="2" max="2" width="1.625" style="40" customWidth="1"/>
    <col min="3" max="3" width="24.125" style="40" bestFit="1" customWidth="1"/>
    <col min="4" max="16384" width="9" style="40"/>
  </cols>
  <sheetData>
    <row r="1" spans="1:4" ht="42" customHeight="1" x14ac:dyDescent="0.15">
      <c r="A1" s="84" t="s">
        <v>161</v>
      </c>
      <c r="B1" s="85"/>
      <c r="C1" s="85"/>
    </row>
    <row r="2" spans="1:4" ht="42" customHeight="1" x14ac:dyDescent="0.15">
      <c r="A2" s="84" t="s">
        <v>167</v>
      </c>
      <c r="B2" s="85"/>
      <c r="C2" s="85"/>
    </row>
    <row r="3" spans="1:4" ht="30" customHeight="1" x14ac:dyDescent="0.15">
      <c r="A3" s="41"/>
      <c r="B3" s="42"/>
      <c r="C3" s="42"/>
      <c r="D3" s="42"/>
    </row>
    <row r="4" spans="1:4" ht="14.25" x14ac:dyDescent="0.15">
      <c r="A4" s="43" t="s">
        <v>168</v>
      </c>
      <c r="C4" s="43" t="s">
        <v>169</v>
      </c>
    </row>
    <row r="5" spans="1:4" ht="30" customHeight="1" x14ac:dyDescent="0.15">
      <c r="A5" s="34"/>
      <c r="C5" s="35"/>
      <c r="D5" s="67" t="s">
        <v>160</v>
      </c>
    </row>
    <row r="6" spans="1:4" ht="13.5" customHeight="1" x14ac:dyDescent="0.15">
      <c r="A6" s="44"/>
      <c r="C6" s="45"/>
    </row>
    <row r="7" spans="1:4" ht="14.25" customHeight="1" x14ac:dyDescent="0.15">
      <c r="A7" s="46" t="s">
        <v>170</v>
      </c>
      <c r="C7" s="43" t="s">
        <v>81</v>
      </c>
    </row>
    <row r="8" spans="1:4" ht="30" customHeight="1" x14ac:dyDescent="0.15">
      <c r="A8" s="34"/>
      <c r="C8" s="68"/>
      <c r="D8" s="67" t="s">
        <v>160</v>
      </c>
    </row>
    <row r="9" spans="1:4" ht="13.5" customHeight="1" x14ac:dyDescent="0.15">
      <c r="A9" s="42"/>
    </row>
    <row r="10" spans="1:4" ht="14.25" x14ac:dyDescent="0.15">
      <c r="A10" s="47" t="s">
        <v>78</v>
      </c>
      <c r="C10" s="47" t="s">
        <v>79</v>
      </c>
    </row>
    <row r="11" spans="1:4" ht="30" customHeight="1" x14ac:dyDescent="0.15">
      <c r="A11" s="34"/>
      <c r="C11" s="87"/>
      <c r="D11" s="88"/>
    </row>
    <row r="12" spans="1:4" ht="13.5" customHeight="1" x14ac:dyDescent="0.15">
      <c r="A12" s="42"/>
    </row>
    <row r="13" spans="1:4" ht="14.25" x14ac:dyDescent="0.15">
      <c r="A13" s="47" t="s">
        <v>80</v>
      </c>
    </row>
    <row r="14" spans="1:4" ht="30" customHeight="1" x14ac:dyDescent="0.15">
      <c r="A14" s="36"/>
    </row>
    <row r="15" spans="1:4" x14ac:dyDescent="0.15">
      <c r="A15" s="42"/>
    </row>
    <row r="17" spans="3:3" ht="30" customHeight="1" x14ac:dyDescent="0.15"/>
    <row r="28" spans="3:3" x14ac:dyDescent="0.15">
      <c r="C28" s="48"/>
    </row>
  </sheetData>
  <sheetProtection algorithmName="SHA-512" hashValue="bWHHUbQhs70NbqmwxsXQVImvXHdGV/eRxE2s3ricRVDxHcJtb2Q57a9Vy6h83Axb+Z0RAG99/K0dRTu6dCeiYA==" saltValue="+KuIMZ9ncexwRAh3b017kQ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rikkyou</formula1>
    </dataValidation>
    <dataValidation type="list" allowBlank="1" showInputMessage="1" showErrorMessage="1" sqref="C8" xr:uid="{00000000-0002-0000-0000-000002000000}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9" bestFit="1" customWidth="1"/>
    <col min="2" max="2" width="6.5" style="49" bestFit="1" customWidth="1"/>
    <col min="3" max="3" width="16.5" style="49" bestFit="1" customWidth="1"/>
    <col min="4" max="4" width="14.375" style="49" bestFit="1" customWidth="1"/>
    <col min="5" max="5" width="5.25" style="49" hidden="1" customWidth="1"/>
    <col min="6" max="6" width="9" style="49" bestFit="1"/>
    <col min="7" max="7" width="10.375" style="49" customWidth="1"/>
    <col min="8" max="8" width="8.25" style="49" customWidth="1"/>
    <col min="9" max="9" width="11.75" style="49" customWidth="1"/>
    <col min="10" max="10" width="8.25" style="49" customWidth="1"/>
    <col min="11" max="11" width="9" style="49" customWidth="1"/>
    <col min="12" max="13" width="9" style="51" hidden="1" customWidth="1"/>
    <col min="14" max="17" width="9" style="49" hidden="1" customWidth="1"/>
    <col min="18" max="19" width="9" style="49" customWidth="1"/>
    <col min="20" max="16384" width="9" style="49"/>
  </cols>
  <sheetData>
    <row r="1" spans="1:17" ht="13.15" customHeight="1" x14ac:dyDescent="0.15">
      <c r="A1" s="89" t="s">
        <v>68</v>
      </c>
      <c r="B1" s="89"/>
      <c r="C1" s="89"/>
      <c r="D1" s="89"/>
      <c r="G1" s="50"/>
      <c r="L1" s="51" t="s">
        <v>74</v>
      </c>
      <c r="N1" s="50" t="s">
        <v>132</v>
      </c>
    </row>
    <row r="2" spans="1:17" s="53" customFormat="1" ht="13.5" customHeight="1" x14ac:dyDescent="0.15">
      <c r="A2" s="89"/>
      <c r="B2" s="89"/>
      <c r="C2" s="89"/>
      <c r="D2" s="89"/>
      <c r="E2" s="52"/>
      <c r="F2" s="60"/>
      <c r="L2" s="51" t="e">
        <f>COUNTIF(#REF!,Sheet5!#REF!)</f>
        <v>#REF!</v>
      </c>
      <c r="M2" s="51" t="e">
        <f>IF(L2&lt;4,0,IF(L2&gt;6,0,1))</f>
        <v>#REF!</v>
      </c>
      <c r="N2" s="49">
        <f>COUNTIF($I$10:$I$109,Sheet5!E2)</f>
        <v>0</v>
      </c>
      <c r="O2" s="49">
        <f>IF(N2&lt;4,0,IF(N2&gt;6,0,1))</f>
        <v>0</v>
      </c>
    </row>
    <row r="3" spans="1:17" s="53" customFormat="1" ht="13.5" customHeight="1" x14ac:dyDescent="0.15">
      <c r="A3" s="89"/>
      <c r="B3" s="89"/>
      <c r="C3" s="89"/>
      <c r="D3" s="89"/>
      <c r="E3" s="52"/>
      <c r="F3" s="60"/>
      <c r="L3" s="51" t="e">
        <f>COUNTIF(#REF!,Sheet5!#REF!)</f>
        <v>#REF!</v>
      </c>
      <c r="M3" s="51" t="e">
        <f t="shared" ref="M3:M6" si="0">IF(L3&lt;4,0,IF(L3&gt;6,0,1))</f>
        <v>#REF!</v>
      </c>
      <c r="N3" s="49">
        <f>COUNTIF($I$10:$I$109,Sheet5!E3)</f>
        <v>0</v>
      </c>
      <c r="O3" s="49">
        <f t="shared" ref="O3:O6" si="1">IF(N3&lt;4,0,IF(N3&gt;6,0,1))</f>
        <v>0</v>
      </c>
    </row>
    <row r="4" spans="1:17" s="53" customFormat="1" ht="13.5" customHeight="1" x14ac:dyDescent="0.15">
      <c r="A4" s="60"/>
      <c r="B4" s="60"/>
      <c r="C4" s="60"/>
      <c r="D4" s="60"/>
      <c r="E4" s="52"/>
      <c r="F4" s="60"/>
      <c r="L4" s="51" t="e">
        <f>COUNTIF(#REF!,Sheet5!#REF!)</f>
        <v>#REF!</v>
      </c>
      <c r="M4" s="51" t="e">
        <f t="shared" si="0"/>
        <v>#REF!</v>
      </c>
      <c r="N4" s="49">
        <f>COUNTIF($I$10:$I$109,Sheet5!E4)</f>
        <v>0</v>
      </c>
      <c r="O4" s="49">
        <f t="shared" si="1"/>
        <v>0</v>
      </c>
    </row>
    <row r="5" spans="1:17" s="53" customFormat="1" ht="13.5" customHeight="1" x14ac:dyDescent="0.15">
      <c r="B5" s="52"/>
      <c r="C5" s="52"/>
      <c r="D5" s="52"/>
      <c r="E5" s="52"/>
      <c r="F5" s="60"/>
      <c r="L5" s="51" t="e">
        <f>COUNTIF(#REF!,Sheet5!#REF!)</f>
        <v>#REF!</v>
      </c>
      <c r="M5" s="51" t="e">
        <f t="shared" si="0"/>
        <v>#REF!</v>
      </c>
      <c r="N5" s="49">
        <f>COUNTIF($I$10:$I$109,Sheet5!E5)</f>
        <v>0</v>
      </c>
      <c r="O5" s="49">
        <f t="shared" si="1"/>
        <v>0</v>
      </c>
    </row>
    <row r="6" spans="1:17" s="53" customFormat="1" ht="13.5" customHeight="1" x14ac:dyDescent="0.15">
      <c r="A6" s="52"/>
      <c r="B6" s="52"/>
      <c r="C6" s="52"/>
      <c r="D6" s="52"/>
      <c r="E6" s="52"/>
      <c r="F6" s="55"/>
      <c r="L6" s="51" t="e">
        <f>COUNTIF(#REF!,Sheet5!#REF!)</f>
        <v>#REF!</v>
      </c>
      <c r="M6" s="51" t="e">
        <f t="shared" si="0"/>
        <v>#REF!</v>
      </c>
      <c r="N6" s="49">
        <f>COUNTIF($I$10:$I$109,Sheet5!E6)</f>
        <v>0</v>
      </c>
      <c r="O6" s="49">
        <f t="shared" si="1"/>
        <v>0</v>
      </c>
    </row>
    <row r="7" spans="1:17" s="53" customFormat="1" ht="13.5" customHeight="1" x14ac:dyDescent="0.15">
      <c r="A7" s="83" t="s">
        <v>112</v>
      </c>
      <c r="B7" s="52"/>
      <c r="C7" s="52"/>
      <c r="D7" s="52"/>
      <c r="E7" s="52"/>
      <c r="F7" s="55"/>
      <c r="L7" s="54"/>
      <c r="M7" s="54"/>
    </row>
    <row r="8" spans="1:17" s="53" customFormat="1" x14ac:dyDescent="0.15">
      <c r="A8" s="83" t="s">
        <v>155</v>
      </c>
      <c r="B8" s="39"/>
      <c r="C8" s="55"/>
      <c r="D8" s="55"/>
      <c r="E8" s="55"/>
      <c r="F8" s="55"/>
      <c r="I8" s="56"/>
      <c r="L8" s="32" t="s">
        <v>154</v>
      </c>
      <c r="M8" s="32">
        <f t="shared" ref="M8:M20" si="2">COUNTIF($G$10:$H$109,L8)</f>
        <v>0</v>
      </c>
      <c r="N8" s="32" t="s">
        <v>96</v>
      </c>
      <c r="O8" s="32">
        <f t="shared" ref="O8:O15" si="3">COUNTIF($G$10:$H$109,N8)</f>
        <v>0</v>
      </c>
      <c r="P8" s="32" t="s">
        <v>106</v>
      </c>
      <c r="Q8" s="32" t="e">
        <f>SUM(M2:M6)</f>
        <v>#REF!</v>
      </c>
    </row>
    <row r="9" spans="1:1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1" t="s">
        <v>58</v>
      </c>
      <c r="H9" s="10" t="s">
        <v>4</v>
      </c>
      <c r="I9" s="71" t="s">
        <v>131</v>
      </c>
      <c r="J9" s="10" t="s">
        <v>4</v>
      </c>
      <c r="L9" s="32" t="s">
        <v>149</v>
      </c>
      <c r="M9" s="32">
        <f t="shared" si="2"/>
        <v>0</v>
      </c>
      <c r="N9" s="32" t="s">
        <v>97</v>
      </c>
      <c r="O9" s="32">
        <f t="shared" si="3"/>
        <v>0</v>
      </c>
      <c r="P9" s="32" t="s">
        <v>137</v>
      </c>
      <c r="Q9" s="32">
        <f>SUM(O2:O6)</f>
        <v>0</v>
      </c>
    </row>
    <row r="10" spans="1:17" ht="14.25" thickTop="1" x14ac:dyDescent="0.15">
      <c r="A10" s="6">
        <v>1</v>
      </c>
      <c r="B10" s="14"/>
      <c r="C10" s="15"/>
      <c r="D10" s="15"/>
      <c r="E10" s="14"/>
      <c r="F10" s="14"/>
      <c r="G10" s="70"/>
      <c r="H10" s="16"/>
      <c r="I10" s="70"/>
      <c r="J10" s="17"/>
      <c r="L10" s="32" t="s">
        <v>113</v>
      </c>
      <c r="M10" s="32">
        <f t="shared" si="2"/>
        <v>0</v>
      </c>
      <c r="N10" s="32" t="s">
        <v>98</v>
      </c>
      <c r="O10" s="32">
        <f t="shared" si="3"/>
        <v>0</v>
      </c>
      <c r="P10" s="32" t="s">
        <v>117</v>
      </c>
      <c r="Q10" s="32" t="e">
        <f>COUNTIF(#REF!,P10)</f>
        <v>#REF!</v>
      </c>
    </row>
    <row r="11" spans="1:1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70"/>
      <c r="J11" s="17"/>
      <c r="L11" s="32" t="s">
        <v>93</v>
      </c>
      <c r="M11" s="32">
        <f t="shared" si="2"/>
        <v>0</v>
      </c>
      <c r="N11" s="32" t="s">
        <v>99</v>
      </c>
      <c r="O11" s="32">
        <f t="shared" si="3"/>
        <v>0</v>
      </c>
      <c r="P11" s="49">
        <f>SUM(M21,O16)</f>
        <v>0</v>
      </c>
      <c r="Q11" s="49">
        <f>Q9</f>
        <v>0</v>
      </c>
    </row>
    <row r="12" spans="1:1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70"/>
      <c r="J12" s="17"/>
      <c r="L12" s="32" t="s">
        <v>114</v>
      </c>
      <c r="M12" s="32">
        <f t="shared" si="2"/>
        <v>0</v>
      </c>
      <c r="N12" s="32" t="s">
        <v>103</v>
      </c>
      <c r="O12" s="32">
        <f t="shared" si="3"/>
        <v>0</v>
      </c>
    </row>
    <row r="13" spans="1:1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70"/>
      <c r="J13" s="17"/>
      <c r="L13" s="32" t="s">
        <v>94</v>
      </c>
      <c r="M13" s="32">
        <f t="shared" si="2"/>
        <v>0</v>
      </c>
      <c r="N13" s="32" t="s">
        <v>104</v>
      </c>
      <c r="O13" s="32">
        <f t="shared" si="3"/>
        <v>0</v>
      </c>
    </row>
    <row r="14" spans="1:1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70"/>
      <c r="J14" s="17"/>
      <c r="L14" s="32" t="s">
        <v>133</v>
      </c>
      <c r="M14" s="32">
        <f t="shared" si="2"/>
        <v>0</v>
      </c>
      <c r="N14" s="32" t="s">
        <v>105</v>
      </c>
      <c r="O14" s="32">
        <f t="shared" si="3"/>
        <v>0</v>
      </c>
    </row>
    <row r="15" spans="1:1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70"/>
      <c r="J15" s="17"/>
      <c r="L15" s="32" t="s">
        <v>134</v>
      </c>
      <c r="M15" s="32">
        <f t="shared" si="2"/>
        <v>0</v>
      </c>
      <c r="N15" s="32" t="s">
        <v>100</v>
      </c>
      <c r="O15" s="32">
        <f t="shared" si="3"/>
        <v>0</v>
      </c>
    </row>
    <row r="16" spans="1:1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70"/>
      <c r="J16" s="17"/>
      <c r="L16" s="32" t="s">
        <v>135</v>
      </c>
      <c r="M16" s="32">
        <f t="shared" si="2"/>
        <v>0</v>
      </c>
      <c r="O16" s="49">
        <f>SUM(O8:O15)</f>
        <v>0</v>
      </c>
    </row>
    <row r="17" spans="1:1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70"/>
      <c r="J17" s="17"/>
      <c r="L17" s="32" t="s">
        <v>95</v>
      </c>
      <c r="M17" s="32">
        <f t="shared" si="2"/>
        <v>0</v>
      </c>
    </row>
    <row r="18" spans="1:1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70"/>
      <c r="J18" s="17"/>
      <c r="L18" s="32" t="s">
        <v>116</v>
      </c>
      <c r="M18" s="32">
        <f t="shared" si="2"/>
        <v>0</v>
      </c>
    </row>
    <row r="19" spans="1:1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70"/>
      <c r="J19" s="17"/>
      <c r="L19" s="32" t="s">
        <v>136</v>
      </c>
      <c r="M19" s="32">
        <f t="shared" si="2"/>
        <v>0</v>
      </c>
    </row>
    <row r="20" spans="1:1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70"/>
      <c r="J20" s="17"/>
      <c r="L20" s="32" t="s">
        <v>115</v>
      </c>
      <c r="M20" s="32">
        <f t="shared" si="2"/>
        <v>0</v>
      </c>
      <c r="R20" s="53"/>
      <c r="S20" s="53"/>
    </row>
    <row r="21" spans="1:1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70"/>
      <c r="J21" s="17"/>
      <c r="M21" s="51">
        <f>SUM(M8:M20)</f>
        <v>0</v>
      </c>
      <c r="R21" s="53"/>
      <c r="S21" s="53"/>
    </row>
    <row r="22" spans="1:1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70"/>
      <c r="J22" s="17"/>
      <c r="R22" s="53"/>
      <c r="S22" s="53"/>
    </row>
    <row r="23" spans="1:1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70"/>
      <c r="J23" s="17"/>
    </row>
    <row r="24" spans="1:1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70"/>
      <c r="J24" s="17"/>
    </row>
    <row r="25" spans="1:1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70"/>
      <c r="J25" s="17"/>
    </row>
    <row r="26" spans="1:1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70"/>
      <c r="J26" s="17"/>
      <c r="L26" s="49"/>
    </row>
    <row r="27" spans="1:1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70"/>
      <c r="J27" s="17"/>
      <c r="L27" s="49"/>
    </row>
    <row r="28" spans="1:1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70"/>
      <c r="J28" s="17"/>
      <c r="L28" s="49"/>
    </row>
    <row r="29" spans="1:1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70"/>
      <c r="J29" s="17"/>
      <c r="L29" s="49"/>
    </row>
    <row r="30" spans="1:1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70"/>
      <c r="J30" s="17"/>
    </row>
    <row r="31" spans="1:1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70"/>
      <c r="J31" s="17"/>
    </row>
    <row r="32" spans="1:1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70"/>
      <c r="J32" s="17"/>
    </row>
    <row r="33" spans="1:1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70"/>
      <c r="J33" s="17"/>
    </row>
    <row r="34" spans="1:1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70"/>
      <c r="J34" s="17"/>
    </row>
    <row r="35" spans="1:1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70"/>
      <c r="J35" s="17"/>
    </row>
    <row r="36" spans="1:1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70"/>
      <c r="J36" s="17"/>
    </row>
    <row r="37" spans="1:1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70"/>
      <c r="J37" s="17"/>
    </row>
    <row r="38" spans="1:1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70"/>
      <c r="J38" s="17"/>
    </row>
    <row r="39" spans="1:1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70"/>
      <c r="J39" s="17"/>
    </row>
    <row r="40" spans="1:1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70"/>
      <c r="J40" s="17"/>
    </row>
    <row r="41" spans="1:1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70"/>
      <c r="J41" s="17"/>
    </row>
    <row r="42" spans="1:1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70"/>
      <c r="J42" s="17"/>
    </row>
    <row r="43" spans="1:1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70"/>
      <c r="J43" s="17"/>
    </row>
    <row r="44" spans="1:1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70"/>
      <c r="J44" s="17"/>
    </row>
    <row r="45" spans="1:1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70"/>
      <c r="J45" s="17"/>
    </row>
    <row r="46" spans="1:1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70"/>
      <c r="J46" s="17"/>
    </row>
    <row r="47" spans="1:1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70"/>
      <c r="J47" s="17"/>
    </row>
    <row r="48" spans="1:1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70"/>
      <c r="J48" s="17"/>
    </row>
    <row r="49" spans="1:1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70"/>
      <c r="J49" s="17"/>
    </row>
    <row r="50" spans="1:1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70"/>
      <c r="J50" s="17"/>
    </row>
    <row r="51" spans="1:1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70"/>
      <c r="J51" s="17"/>
    </row>
    <row r="52" spans="1:1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70"/>
      <c r="J52" s="17"/>
    </row>
    <row r="53" spans="1:1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70"/>
      <c r="J53" s="17"/>
    </row>
    <row r="54" spans="1:1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70"/>
      <c r="J54" s="17"/>
    </row>
    <row r="55" spans="1:1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70"/>
      <c r="J55" s="17"/>
    </row>
    <row r="56" spans="1:1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70"/>
      <c r="J56" s="17"/>
    </row>
    <row r="57" spans="1:1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70"/>
      <c r="J57" s="17"/>
    </row>
    <row r="58" spans="1:1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70"/>
      <c r="J58" s="17"/>
    </row>
    <row r="59" spans="1:1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70"/>
      <c r="J59" s="17"/>
    </row>
    <row r="60" spans="1:1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70"/>
      <c r="J60" s="17"/>
    </row>
    <row r="61" spans="1:1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70"/>
      <c r="J61" s="17"/>
    </row>
    <row r="62" spans="1:1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70"/>
      <c r="J62" s="17"/>
    </row>
    <row r="63" spans="1:1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70"/>
      <c r="J63" s="17"/>
    </row>
    <row r="64" spans="1:1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70"/>
      <c r="J64" s="17"/>
    </row>
    <row r="65" spans="1:1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70"/>
      <c r="J65" s="17"/>
    </row>
    <row r="66" spans="1:1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70"/>
      <c r="J66" s="17"/>
    </row>
    <row r="67" spans="1:1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70"/>
      <c r="J67" s="17"/>
    </row>
    <row r="68" spans="1:1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70"/>
      <c r="J68" s="17"/>
    </row>
    <row r="69" spans="1:1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70"/>
      <c r="J69" s="17"/>
    </row>
    <row r="70" spans="1:1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70"/>
      <c r="J70" s="17"/>
    </row>
    <row r="71" spans="1:1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70"/>
      <c r="J71" s="17"/>
    </row>
    <row r="72" spans="1:1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70"/>
      <c r="J72" s="17"/>
    </row>
    <row r="73" spans="1:1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70"/>
      <c r="J73" s="17"/>
    </row>
    <row r="74" spans="1:1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70"/>
      <c r="J74" s="17"/>
    </row>
    <row r="75" spans="1:1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70"/>
      <c r="J75" s="17"/>
    </row>
    <row r="76" spans="1:1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70"/>
      <c r="J76" s="17"/>
    </row>
    <row r="77" spans="1:1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70"/>
      <c r="J77" s="17"/>
    </row>
    <row r="78" spans="1:1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70"/>
      <c r="J78" s="17"/>
    </row>
    <row r="79" spans="1:1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70"/>
      <c r="J79" s="17"/>
    </row>
    <row r="80" spans="1:1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70"/>
      <c r="J80" s="17"/>
    </row>
    <row r="81" spans="1:1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70"/>
      <c r="J81" s="17"/>
    </row>
    <row r="82" spans="1:1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70"/>
      <c r="J82" s="17"/>
    </row>
    <row r="83" spans="1:1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70"/>
      <c r="J83" s="17"/>
    </row>
    <row r="84" spans="1:1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70"/>
      <c r="J84" s="17"/>
    </row>
    <row r="85" spans="1:1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70"/>
      <c r="J85" s="17"/>
    </row>
    <row r="86" spans="1:1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70"/>
      <c r="J86" s="17"/>
    </row>
    <row r="87" spans="1:1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70"/>
      <c r="J87" s="17"/>
    </row>
    <row r="88" spans="1:1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70"/>
      <c r="J88" s="17"/>
    </row>
    <row r="89" spans="1:1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70"/>
      <c r="J89" s="17"/>
    </row>
    <row r="90" spans="1:1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70"/>
      <c r="J90" s="17"/>
    </row>
    <row r="91" spans="1:1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70"/>
      <c r="J91" s="17"/>
    </row>
    <row r="92" spans="1:1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70"/>
      <c r="J92" s="17"/>
    </row>
    <row r="93" spans="1:1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70"/>
      <c r="J93" s="17"/>
    </row>
    <row r="94" spans="1:1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70"/>
      <c r="J94" s="17"/>
    </row>
    <row r="95" spans="1:1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70"/>
      <c r="J95" s="17"/>
    </row>
    <row r="96" spans="1:1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70"/>
      <c r="J96" s="17"/>
    </row>
    <row r="97" spans="1:1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70"/>
      <c r="J97" s="17"/>
    </row>
    <row r="98" spans="1:1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70"/>
      <c r="J98" s="17"/>
    </row>
    <row r="99" spans="1:1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70"/>
      <c r="J99" s="17"/>
    </row>
    <row r="100" spans="1:1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70"/>
      <c r="J100" s="17"/>
    </row>
    <row r="101" spans="1:1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70"/>
      <c r="J101" s="17"/>
    </row>
    <row r="102" spans="1:1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70"/>
      <c r="J102" s="17"/>
    </row>
    <row r="103" spans="1:1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70"/>
      <c r="J103" s="17"/>
    </row>
    <row r="104" spans="1:1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70"/>
      <c r="J104" s="17"/>
    </row>
    <row r="105" spans="1:1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70"/>
      <c r="J105" s="17"/>
    </row>
    <row r="106" spans="1:1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70"/>
      <c r="J106" s="17"/>
    </row>
    <row r="107" spans="1:1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70"/>
      <c r="J107" s="17"/>
    </row>
    <row r="108" spans="1:1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70"/>
      <c r="J108" s="17"/>
    </row>
    <row r="109" spans="1:1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70"/>
      <c r="J109" s="17"/>
    </row>
    <row r="244" spans="8:8" x14ac:dyDescent="0.15">
      <c r="H244" s="61"/>
    </row>
    <row r="395" spans="3:8" x14ac:dyDescent="0.15">
      <c r="C395" s="62"/>
      <c r="D395" s="62"/>
      <c r="E395" s="61"/>
      <c r="F395" s="62"/>
      <c r="G395" s="62"/>
    </row>
    <row r="396" spans="3:8" x14ac:dyDescent="0.15">
      <c r="C396" s="62"/>
      <c r="D396" s="62"/>
      <c r="F396" s="62"/>
      <c r="G396" s="62"/>
    </row>
    <row r="397" spans="3:8" x14ac:dyDescent="0.15">
      <c r="C397" s="62"/>
      <c r="D397" s="62"/>
      <c r="F397" s="62"/>
      <c r="G397" s="62"/>
    </row>
    <row r="398" spans="3:8" x14ac:dyDescent="0.15">
      <c r="C398" s="62"/>
      <c r="D398" s="62"/>
      <c r="F398" s="62"/>
      <c r="G398" s="62"/>
      <c r="H398" s="61"/>
    </row>
    <row r="399" spans="3:8" x14ac:dyDescent="0.15">
      <c r="C399" s="62"/>
      <c r="D399" s="62"/>
      <c r="F399" s="62"/>
      <c r="G399" s="62"/>
      <c r="H399" s="61"/>
    </row>
    <row r="400" spans="3:8" x14ac:dyDescent="0.15">
      <c r="C400" s="62"/>
      <c r="D400" s="62"/>
      <c r="F400" s="62"/>
      <c r="G400" s="62"/>
      <c r="H400" s="61"/>
    </row>
    <row r="401" spans="3:8" x14ac:dyDescent="0.15">
      <c r="C401" s="62"/>
      <c r="D401" s="62"/>
      <c r="F401" s="62"/>
      <c r="G401" s="62"/>
      <c r="H401" s="61"/>
    </row>
    <row r="402" spans="3:8" x14ac:dyDescent="0.15">
      <c r="C402" s="62"/>
      <c r="D402" s="62"/>
      <c r="F402" s="62"/>
      <c r="G402" s="62"/>
      <c r="H402" s="61"/>
    </row>
    <row r="403" spans="3:8" x14ac:dyDescent="0.15">
      <c r="C403" s="62"/>
      <c r="D403" s="62"/>
      <c r="F403" s="62"/>
      <c r="G403" s="62"/>
      <c r="H403" s="61"/>
    </row>
    <row r="404" spans="3:8" x14ac:dyDescent="0.15">
      <c r="C404" s="62"/>
      <c r="D404" s="62"/>
      <c r="F404" s="62"/>
      <c r="G404" s="62"/>
      <c r="H404" s="61"/>
    </row>
    <row r="405" spans="3:8" x14ac:dyDescent="0.15">
      <c r="C405" s="62"/>
      <c r="D405" s="62"/>
      <c r="F405" s="62"/>
      <c r="G405" s="62"/>
      <c r="H405" s="61"/>
    </row>
    <row r="406" spans="3:8" x14ac:dyDescent="0.15">
      <c r="C406" s="62"/>
      <c r="D406" s="62"/>
      <c r="F406" s="62"/>
      <c r="G406" s="62"/>
      <c r="H406" s="61"/>
    </row>
    <row r="407" spans="3:8" x14ac:dyDescent="0.15">
      <c r="C407" s="62"/>
      <c r="D407" s="62"/>
      <c r="F407" s="62"/>
      <c r="G407" s="62"/>
      <c r="H407" s="61"/>
    </row>
    <row r="408" spans="3:8" x14ac:dyDescent="0.15">
      <c r="C408" s="62"/>
      <c r="D408" s="62"/>
      <c r="F408" s="62"/>
      <c r="G408" s="62"/>
      <c r="H408" s="61"/>
    </row>
    <row r="409" spans="3:8" x14ac:dyDescent="0.15">
      <c r="C409" s="62"/>
      <c r="D409" s="62"/>
      <c r="F409" s="62"/>
      <c r="G409" s="62"/>
      <c r="H409" s="61"/>
    </row>
    <row r="410" spans="3:8" x14ac:dyDescent="0.15">
      <c r="C410" s="62"/>
      <c r="D410" s="62"/>
      <c r="F410" s="62"/>
      <c r="G410" s="62"/>
      <c r="H410" s="61"/>
    </row>
    <row r="411" spans="3:8" x14ac:dyDescent="0.15">
      <c r="C411" s="62"/>
      <c r="D411" s="62"/>
      <c r="F411" s="62"/>
      <c r="G411" s="62"/>
      <c r="H411" s="61"/>
    </row>
    <row r="412" spans="3:8" x14ac:dyDescent="0.15">
      <c r="C412" s="62"/>
      <c r="D412" s="62"/>
      <c r="F412" s="62"/>
      <c r="G412" s="62"/>
      <c r="H412" s="61"/>
    </row>
    <row r="413" spans="3:8" x14ac:dyDescent="0.15">
      <c r="C413" s="62"/>
      <c r="D413" s="62"/>
      <c r="F413" s="62"/>
      <c r="G413" s="62"/>
      <c r="H413" s="61"/>
    </row>
    <row r="414" spans="3:8" x14ac:dyDescent="0.15">
      <c r="C414" s="62"/>
      <c r="D414" s="62"/>
      <c r="F414" s="62"/>
      <c r="G414" s="62"/>
      <c r="H414" s="61"/>
    </row>
    <row r="415" spans="3:8" x14ac:dyDescent="0.15">
      <c r="C415" s="62"/>
      <c r="D415" s="62"/>
      <c r="F415" s="62"/>
      <c r="G415" s="62"/>
      <c r="H415" s="61"/>
    </row>
    <row r="416" spans="3:8" x14ac:dyDescent="0.15">
      <c r="C416" s="62"/>
      <c r="D416" s="62"/>
      <c r="F416" s="62"/>
      <c r="G416" s="62"/>
      <c r="H416" s="61"/>
    </row>
    <row r="417" spans="3:8" x14ac:dyDescent="0.15">
      <c r="C417" s="62"/>
      <c r="D417" s="62"/>
      <c r="F417" s="62"/>
      <c r="G417" s="62"/>
      <c r="H417" s="61"/>
    </row>
    <row r="418" spans="3:8" x14ac:dyDescent="0.15">
      <c r="C418" s="62"/>
      <c r="D418" s="62"/>
      <c r="F418" s="62"/>
      <c r="G418" s="62"/>
      <c r="H418" s="61"/>
    </row>
    <row r="419" spans="3:8" x14ac:dyDescent="0.15">
      <c r="C419" s="62"/>
      <c r="D419" s="62"/>
      <c r="F419" s="62"/>
      <c r="G419" s="62"/>
      <c r="H419" s="61"/>
    </row>
    <row r="420" spans="3:8" x14ac:dyDescent="0.15">
      <c r="C420" s="62"/>
      <c r="D420" s="62"/>
      <c r="F420" s="62"/>
      <c r="G420" s="62"/>
      <c r="H420" s="61"/>
    </row>
    <row r="421" spans="3:8" x14ac:dyDescent="0.15">
      <c r="C421" s="62"/>
      <c r="D421" s="62"/>
      <c r="F421" s="62"/>
      <c r="G421" s="62"/>
      <c r="H421" s="61"/>
    </row>
    <row r="422" spans="3:8" x14ac:dyDescent="0.15">
      <c r="C422" s="62"/>
      <c r="D422" s="62"/>
      <c r="F422" s="62"/>
      <c r="G422" s="62"/>
      <c r="H422" s="61"/>
    </row>
    <row r="423" spans="3:8" x14ac:dyDescent="0.15">
      <c r="C423" s="62"/>
      <c r="D423" s="62"/>
      <c r="F423" s="62"/>
      <c r="G423" s="62"/>
      <c r="H423" s="61"/>
    </row>
    <row r="424" spans="3:8" x14ac:dyDescent="0.15">
      <c r="C424" s="62"/>
      <c r="D424" s="62"/>
      <c r="F424" s="62"/>
      <c r="G424" s="62"/>
      <c r="H424" s="61"/>
    </row>
  </sheetData>
  <sheetProtection algorithmName="SHA-512" hashValue="3M4Ca97gQmwX+LQVzcO643g7Qpb3DElw+6P0KRO+Iijv4Yp8yAXcwWOhiRNrQheTDM777//bpCa2DvnBhvV0qA==" saltValue="d6lcH2UzYBigAkUId+XAtg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J10:J109 B10:B109" xr:uid="{00000000-0002-0000-0100-000000000000}"/>
    <dataValidation type="list" allowBlank="1" showInputMessage="1" showErrorMessage="1" sqref="G10:G109" xr:uid="{00000000-0002-0000-0100-000002000000}">
      <formula1>syumoku1</formula1>
    </dataValidation>
    <dataValidation type="list" allowBlank="1" showInputMessage="1" showErrorMessage="1" sqref="F10:F109" xr:uid="{00000000-0002-0000-0100-000003000000}">
      <formula1>rikkyou</formula1>
    </dataValidation>
    <dataValidation type="list" allowBlank="1" showInputMessage="1" showErrorMessage="1" sqref="E10:E109" xr:uid="{00000000-0002-0000-0100-000004000000}">
      <formula1>gakunen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H10:H109" xr:uid="{00000000-0002-0000-0100-000008000000}"/>
    <dataValidation allowBlank="1" showInputMessage="1" showErrorMessage="1" prompt="性と名の間は_x000a_全角スペース" sqref="C10:C109" xr:uid="{00000000-0002-0000-0100-000009000000}"/>
    <dataValidation type="list" allowBlank="1" showInputMessage="1" showErrorMessage="1" sqref="I10:I109" xr:uid="{8E4A3887-0068-4FBB-9D73-C41266FEB739}">
      <formula1>rire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N2: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3" bestFit="1" customWidth="1"/>
    <col min="2" max="2" width="6.5" style="63" bestFit="1" customWidth="1"/>
    <col min="3" max="3" width="16.5" style="63" customWidth="1"/>
    <col min="4" max="4" width="14.375" style="63" bestFit="1" customWidth="1"/>
    <col min="5" max="5" width="5.25" style="63" hidden="1" customWidth="1"/>
    <col min="6" max="6" width="9" style="63" bestFit="1"/>
    <col min="7" max="7" width="10.375" style="63" customWidth="1"/>
    <col min="8" max="8" width="8.25" style="63" customWidth="1"/>
    <col min="9" max="9" width="11.75" style="63" customWidth="1"/>
    <col min="10" max="10" width="8.25" style="63" customWidth="1"/>
    <col min="11" max="11" width="9" style="63" customWidth="1"/>
    <col min="12" max="17" width="9" style="63" hidden="1" customWidth="1"/>
    <col min="18" max="19" width="9" style="63" customWidth="1"/>
    <col min="20" max="16384" width="9" style="63"/>
  </cols>
  <sheetData>
    <row r="1" spans="1:17" s="37" customFormat="1" ht="13.5" customHeight="1" x14ac:dyDescent="0.15">
      <c r="A1" s="90" t="s">
        <v>76</v>
      </c>
      <c r="B1" s="90"/>
      <c r="C1" s="90"/>
      <c r="D1" s="90"/>
      <c r="E1" s="57"/>
      <c r="L1" s="64" t="s">
        <v>77</v>
      </c>
      <c r="M1" s="63"/>
      <c r="N1" s="37" t="s">
        <v>138</v>
      </c>
    </row>
    <row r="2" spans="1:17" s="58" customFormat="1" ht="13.15" customHeight="1" x14ac:dyDescent="0.15">
      <c r="A2" s="90"/>
      <c r="B2" s="90"/>
      <c r="C2" s="90"/>
      <c r="D2" s="90"/>
      <c r="E2" s="37"/>
      <c r="F2" s="37"/>
      <c r="L2" s="63" t="e">
        <f>COUNTIF(#REF!,Sheet5!#REF!)</f>
        <v>#REF!</v>
      </c>
      <c r="M2" s="63" t="e">
        <f>IF(L2&lt;4,0,IF(L2&gt;6,0,1))</f>
        <v>#REF!</v>
      </c>
      <c r="N2" s="58">
        <f>COUNTIF($I$10:$I$109,Sheet5!E2)</f>
        <v>0</v>
      </c>
      <c r="O2" s="58">
        <f>IF(N2&lt;4,0,IF(N2&gt;6,0,1))</f>
        <v>0</v>
      </c>
    </row>
    <row r="3" spans="1:17" s="58" customFormat="1" ht="13.15" customHeight="1" x14ac:dyDescent="0.15">
      <c r="A3" s="90"/>
      <c r="B3" s="90"/>
      <c r="C3" s="90"/>
      <c r="D3" s="90"/>
      <c r="E3" s="37"/>
      <c r="F3" s="37"/>
      <c r="L3" s="63" t="e">
        <f>COUNTIF(#REF!,Sheet5!#REF!)</f>
        <v>#REF!</v>
      </c>
      <c r="M3" s="63" t="e">
        <f t="shared" ref="M3:M6" si="0">IF(L3&lt;4,0,IF(L3&gt;6,0,1))</f>
        <v>#REF!</v>
      </c>
      <c r="N3" s="58">
        <f>COUNTIF($I$10:$I$109,Sheet5!E3)</f>
        <v>0</v>
      </c>
      <c r="O3" s="58">
        <f t="shared" ref="O3:O6" si="1">IF(N3&lt;4,0,IF(N3&gt;6,0,1))</f>
        <v>0</v>
      </c>
    </row>
    <row r="4" spans="1:17" s="58" customFormat="1" x14ac:dyDescent="0.15">
      <c r="A4" s="38"/>
      <c r="B4" s="38"/>
      <c r="C4" s="37"/>
      <c r="D4" s="37"/>
      <c r="E4" s="37"/>
      <c r="F4" s="37"/>
      <c r="L4" s="63" t="e">
        <f>COUNTIF(#REF!,Sheet5!#REF!)</f>
        <v>#REF!</v>
      </c>
      <c r="M4" s="63" t="e">
        <f t="shared" si="0"/>
        <v>#REF!</v>
      </c>
      <c r="N4" s="58">
        <f>COUNTIF($I$10:$I$109,Sheet5!E4)</f>
        <v>0</v>
      </c>
      <c r="O4" s="58">
        <f t="shared" si="1"/>
        <v>0</v>
      </c>
    </row>
    <row r="5" spans="1:17" s="58" customFormat="1" x14ac:dyDescent="0.15">
      <c r="A5" s="38"/>
      <c r="B5" s="38"/>
      <c r="C5" s="37"/>
      <c r="D5" s="37"/>
      <c r="E5" s="37"/>
      <c r="F5" s="37"/>
      <c r="L5" s="63" t="e">
        <f>COUNTIF(#REF!,Sheet5!#REF!)</f>
        <v>#REF!</v>
      </c>
      <c r="M5" s="63" t="e">
        <f t="shared" si="0"/>
        <v>#REF!</v>
      </c>
      <c r="N5" s="58">
        <f>COUNTIF($I$10:$I$109,Sheet5!E5)</f>
        <v>0</v>
      </c>
      <c r="O5" s="58">
        <f t="shared" si="1"/>
        <v>0</v>
      </c>
    </row>
    <row r="6" spans="1:17" s="58" customFormat="1" x14ac:dyDescent="0.15">
      <c r="A6" s="38"/>
      <c r="B6" s="38"/>
      <c r="C6" s="37"/>
      <c r="D6" s="37"/>
      <c r="E6" s="37"/>
      <c r="F6" s="37"/>
      <c r="L6" s="63" t="e">
        <f>COUNTIF(#REF!,Sheet5!#REF!)</f>
        <v>#REF!</v>
      </c>
      <c r="M6" s="63" t="e">
        <f t="shared" si="0"/>
        <v>#REF!</v>
      </c>
      <c r="N6" s="58">
        <f>COUNTIF($I$10:$I$109,Sheet5!E6)</f>
        <v>0</v>
      </c>
      <c r="O6" s="58">
        <f t="shared" si="1"/>
        <v>0</v>
      </c>
    </row>
    <row r="7" spans="1:17" s="58" customFormat="1" x14ac:dyDescent="0.15">
      <c r="A7" s="82" t="s">
        <v>112</v>
      </c>
      <c r="B7" s="38"/>
      <c r="C7" s="37"/>
      <c r="D7" s="37"/>
      <c r="E7" s="37"/>
      <c r="F7" s="37"/>
    </row>
    <row r="8" spans="1:17" s="58" customFormat="1" x14ac:dyDescent="0.15">
      <c r="A8" s="82" t="s">
        <v>156</v>
      </c>
      <c r="B8" s="38"/>
      <c r="C8" s="37"/>
      <c r="D8" s="37"/>
      <c r="E8" s="37"/>
      <c r="F8" s="37"/>
      <c r="I8" s="59"/>
      <c r="L8" s="32" t="s">
        <v>153</v>
      </c>
      <c r="M8" s="32">
        <f t="shared" ref="M8:M20" si="2">COUNTIF($G$10:$H$109,L8)</f>
        <v>0</v>
      </c>
      <c r="N8" s="32" t="s">
        <v>85</v>
      </c>
      <c r="O8" s="32">
        <f t="shared" ref="O8:O15" si="3">COUNTIF($G$10:$H$109,N8)</f>
        <v>0</v>
      </c>
      <c r="P8" s="32" t="s">
        <v>107</v>
      </c>
      <c r="Q8" s="32" t="e">
        <f>SUM(M2:M6)</f>
        <v>#REF!</v>
      </c>
    </row>
    <row r="9" spans="1:1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1" t="s">
        <v>58</v>
      </c>
      <c r="H9" s="10" t="s">
        <v>4</v>
      </c>
      <c r="I9" s="71" t="s">
        <v>131</v>
      </c>
      <c r="J9" s="10" t="s">
        <v>4</v>
      </c>
      <c r="L9" s="32" t="s">
        <v>148</v>
      </c>
      <c r="M9" s="32">
        <f t="shared" si="2"/>
        <v>0</v>
      </c>
      <c r="N9" s="32" t="s">
        <v>86</v>
      </c>
      <c r="O9" s="32">
        <f t="shared" si="3"/>
        <v>0</v>
      </c>
      <c r="P9" s="32" t="s">
        <v>143</v>
      </c>
      <c r="Q9" s="32">
        <f>SUM(O2:O6)</f>
        <v>0</v>
      </c>
    </row>
    <row r="10" spans="1:17" ht="14.25" thickTop="1" x14ac:dyDescent="0.15">
      <c r="A10" s="6">
        <v>1</v>
      </c>
      <c r="B10" s="14"/>
      <c r="C10" s="15"/>
      <c r="D10" s="15"/>
      <c r="E10" s="14"/>
      <c r="F10" s="14"/>
      <c r="G10" s="70"/>
      <c r="H10" s="16"/>
      <c r="I10" s="70"/>
      <c r="J10" s="17"/>
      <c r="L10" s="32" t="s">
        <v>118</v>
      </c>
      <c r="M10" s="32">
        <f t="shared" si="2"/>
        <v>0</v>
      </c>
      <c r="N10" s="32" t="s">
        <v>87</v>
      </c>
      <c r="O10" s="32">
        <f t="shared" si="3"/>
        <v>0</v>
      </c>
      <c r="P10" s="32" t="s">
        <v>59</v>
      </c>
      <c r="Q10" s="32" t="e">
        <f>COUNTIF(#REF!,P10)</f>
        <v>#REF!</v>
      </c>
    </row>
    <row r="11" spans="1:1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70"/>
      <c r="J11" s="17"/>
      <c r="L11" s="32" t="s">
        <v>119</v>
      </c>
      <c r="M11" s="32">
        <f t="shared" si="2"/>
        <v>0</v>
      </c>
      <c r="N11" s="32" t="s">
        <v>88</v>
      </c>
      <c r="O11" s="32">
        <f t="shared" si="3"/>
        <v>0</v>
      </c>
      <c r="P11" s="63">
        <f>SUM(M21,O16)</f>
        <v>0</v>
      </c>
      <c r="Q11" s="63">
        <f>Q9</f>
        <v>0</v>
      </c>
    </row>
    <row r="12" spans="1:1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70"/>
      <c r="J12" s="17"/>
      <c r="L12" s="32" t="s">
        <v>108</v>
      </c>
      <c r="M12" s="32">
        <f t="shared" si="2"/>
        <v>0</v>
      </c>
      <c r="N12" s="32" t="s">
        <v>90</v>
      </c>
      <c r="O12" s="32">
        <f t="shared" si="3"/>
        <v>0</v>
      </c>
    </row>
    <row r="13" spans="1:1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70"/>
      <c r="J13" s="17"/>
      <c r="L13" s="32" t="s">
        <v>109</v>
      </c>
      <c r="M13" s="32">
        <f t="shared" si="2"/>
        <v>0</v>
      </c>
      <c r="N13" s="32" t="s">
        <v>91</v>
      </c>
      <c r="O13" s="32">
        <f t="shared" si="3"/>
        <v>0</v>
      </c>
    </row>
    <row r="14" spans="1:1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70"/>
      <c r="J14" s="17"/>
      <c r="L14" s="32" t="s">
        <v>139</v>
      </c>
      <c r="M14" s="32">
        <f t="shared" si="2"/>
        <v>0</v>
      </c>
      <c r="N14" s="32" t="s">
        <v>92</v>
      </c>
      <c r="O14" s="32">
        <f t="shared" si="3"/>
        <v>0</v>
      </c>
    </row>
    <row r="15" spans="1:1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70"/>
      <c r="J15" s="17"/>
      <c r="L15" s="32" t="s">
        <v>140</v>
      </c>
      <c r="M15" s="32">
        <f t="shared" si="2"/>
        <v>0</v>
      </c>
      <c r="N15" s="32" t="s">
        <v>89</v>
      </c>
      <c r="O15" s="32">
        <f t="shared" si="3"/>
        <v>0</v>
      </c>
    </row>
    <row r="16" spans="1:1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70"/>
      <c r="J16" s="17"/>
      <c r="L16" s="32" t="s">
        <v>141</v>
      </c>
      <c r="M16" s="32">
        <f t="shared" si="2"/>
        <v>0</v>
      </c>
      <c r="O16" s="63">
        <f>SUM(O8:O15)</f>
        <v>0</v>
      </c>
    </row>
    <row r="17" spans="1:1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70"/>
      <c r="J17" s="17"/>
      <c r="L17" s="32" t="s">
        <v>120</v>
      </c>
      <c r="M17" s="32">
        <f t="shared" si="2"/>
        <v>0</v>
      </c>
    </row>
    <row r="18" spans="1:1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70"/>
      <c r="J18" s="17"/>
      <c r="L18" s="32" t="s">
        <v>110</v>
      </c>
      <c r="M18" s="32">
        <f t="shared" si="2"/>
        <v>0</v>
      </c>
    </row>
    <row r="19" spans="1:1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70"/>
      <c r="J19" s="17"/>
      <c r="L19" s="32" t="s">
        <v>142</v>
      </c>
      <c r="M19" s="32">
        <f t="shared" si="2"/>
        <v>0</v>
      </c>
      <c r="R19" s="58"/>
      <c r="S19" s="58"/>
    </row>
    <row r="20" spans="1:1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70"/>
      <c r="J20" s="17"/>
      <c r="L20" s="32" t="s">
        <v>121</v>
      </c>
      <c r="M20" s="32">
        <f t="shared" si="2"/>
        <v>0</v>
      </c>
      <c r="R20" s="58"/>
      <c r="S20" s="58"/>
    </row>
    <row r="21" spans="1:1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70"/>
      <c r="J21" s="17"/>
      <c r="M21" s="63">
        <f>SUM(M8:M20)</f>
        <v>0</v>
      </c>
      <c r="R21" s="58"/>
      <c r="S21" s="58"/>
    </row>
    <row r="22" spans="1:1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70"/>
      <c r="J22" s="17"/>
      <c r="P22" s="58"/>
      <c r="Q22" s="58"/>
      <c r="R22" s="58"/>
      <c r="S22" s="58"/>
    </row>
    <row r="23" spans="1:1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70"/>
      <c r="J23" s="17"/>
    </row>
    <row r="24" spans="1:1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70"/>
      <c r="J24" s="17"/>
    </row>
    <row r="25" spans="1:1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70"/>
      <c r="J25" s="17"/>
    </row>
    <row r="26" spans="1:1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70"/>
      <c r="J26" s="17"/>
    </row>
    <row r="27" spans="1:1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70"/>
      <c r="J27" s="17"/>
    </row>
    <row r="28" spans="1:1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70"/>
      <c r="J28" s="17"/>
    </row>
    <row r="29" spans="1:1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70"/>
      <c r="J29" s="17"/>
    </row>
    <row r="30" spans="1:1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70"/>
      <c r="J30" s="17"/>
    </row>
    <row r="31" spans="1:1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70"/>
      <c r="J31" s="17"/>
    </row>
    <row r="32" spans="1:1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70"/>
      <c r="J32" s="17"/>
    </row>
    <row r="33" spans="1:1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70"/>
      <c r="J33" s="17"/>
    </row>
    <row r="34" spans="1:1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70"/>
      <c r="J34" s="17"/>
    </row>
    <row r="35" spans="1:1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70"/>
      <c r="J35" s="17"/>
    </row>
    <row r="36" spans="1:1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70"/>
      <c r="J36" s="17"/>
    </row>
    <row r="37" spans="1:1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70"/>
      <c r="J37" s="17"/>
    </row>
    <row r="38" spans="1:1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70"/>
      <c r="J38" s="17"/>
    </row>
    <row r="39" spans="1:1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70"/>
      <c r="J39" s="17"/>
    </row>
    <row r="40" spans="1:1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70"/>
      <c r="J40" s="17"/>
    </row>
    <row r="41" spans="1:1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70"/>
      <c r="J41" s="17"/>
    </row>
    <row r="42" spans="1:1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70"/>
      <c r="J42" s="17"/>
    </row>
    <row r="43" spans="1:1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70"/>
      <c r="J43" s="17"/>
    </row>
    <row r="44" spans="1:1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70"/>
      <c r="J44" s="17"/>
    </row>
    <row r="45" spans="1:1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70"/>
      <c r="J45" s="17"/>
    </row>
    <row r="46" spans="1:1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70"/>
      <c r="J46" s="17"/>
    </row>
    <row r="47" spans="1:1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70"/>
      <c r="J47" s="17"/>
    </row>
    <row r="48" spans="1:1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70"/>
      <c r="J48" s="17"/>
    </row>
    <row r="49" spans="1:1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70"/>
      <c r="J49" s="17"/>
    </row>
    <row r="50" spans="1:1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70"/>
      <c r="J50" s="17"/>
    </row>
    <row r="51" spans="1:1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70"/>
      <c r="J51" s="17"/>
    </row>
    <row r="52" spans="1:1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70"/>
      <c r="J52" s="17"/>
    </row>
    <row r="53" spans="1:1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70"/>
      <c r="J53" s="17"/>
    </row>
    <row r="54" spans="1:1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70"/>
      <c r="J54" s="17"/>
    </row>
    <row r="55" spans="1:1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70"/>
      <c r="J55" s="17"/>
    </row>
    <row r="56" spans="1:1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70"/>
      <c r="J56" s="17"/>
    </row>
    <row r="57" spans="1:1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70"/>
      <c r="J57" s="17"/>
    </row>
    <row r="58" spans="1:1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70"/>
      <c r="J58" s="17"/>
    </row>
    <row r="59" spans="1:1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70"/>
      <c r="J59" s="17"/>
    </row>
    <row r="60" spans="1:1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70"/>
      <c r="J60" s="17"/>
    </row>
    <row r="61" spans="1:1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70"/>
      <c r="J61" s="17"/>
    </row>
    <row r="62" spans="1:1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70"/>
      <c r="J62" s="17"/>
    </row>
    <row r="63" spans="1:1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70"/>
      <c r="J63" s="17"/>
    </row>
    <row r="64" spans="1:1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70"/>
      <c r="J64" s="17"/>
    </row>
    <row r="65" spans="1:1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70"/>
      <c r="J65" s="17"/>
    </row>
    <row r="66" spans="1:1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70"/>
      <c r="J66" s="17"/>
    </row>
    <row r="67" spans="1:1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70"/>
      <c r="J67" s="17"/>
    </row>
    <row r="68" spans="1:1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70"/>
      <c r="J68" s="17"/>
    </row>
    <row r="69" spans="1:1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70"/>
      <c r="J69" s="17"/>
    </row>
    <row r="70" spans="1:1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70"/>
      <c r="J70" s="17"/>
    </row>
    <row r="71" spans="1:1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70"/>
      <c r="J71" s="17"/>
    </row>
    <row r="72" spans="1:1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70"/>
      <c r="J72" s="17"/>
    </row>
    <row r="73" spans="1:1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70"/>
      <c r="J73" s="17"/>
    </row>
    <row r="74" spans="1:1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70"/>
      <c r="J74" s="17"/>
    </row>
    <row r="75" spans="1:1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70"/>
      <c r="J75" s="17"/>
    </row>
    <row r="76" spans="1:1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70"/>
      <c r="J76" s="17"/>
    </row>
    <row r="77" spans="1:1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70"/>
      <c r="J77" s="17"/>
    </row>
    <row r="78" spans="1:1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70"/>
      <c r="J78" s="17"/>
    </row>
    <row r="79" spans="1:1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70"/>
      <c r="J79" s="17"/>
    </row>
    <row r="80" spans="1:1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70"/>
      <c r="J80" s="17"/>
    </row>
    <row r="81" spans="1:1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70"/>
      <c r="J81" s="17"/>
    </row>
    <row r="82" spans="1:1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70"/>
      <c r="J82" s="17"/>
    </row>
    <row r="83" spans="1:1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70"/>
      <c r="J83" s="17"/>
    </row>
    <row r="84" spans="1:1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70"/>
      <c r="J84" s="17"/>
    </row>
    <row r="85" spans="1:1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70"/>
      <c r="J85" s="17"/>
    </row>
    <row r="86" spans="1:1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70"/>
      <c r="J86" s="17"/>
    </row>
    <row r="87" spans="1:1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70"/>
      <c r="J87" s="17"/>
    </row>
    <row r="88" spans="1:1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70"/>
      <c r="J88" s="17"/>
    </row>
    <row r="89" spans="1:1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70"/>
      <c r="J89" s="17"/>
    </row>
    <row r="90" spans="1:1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70"/>
      <c r="J90" s="17"/>
    </row>
    <row r="91" spans="1:1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70"/>
      <c r="J91" s="17"/>
    </row>
    <row r="92" spans="1:1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70"/>
      <c r="J92" s="17"/>
    </row>
    <row r="93" spans="1:1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70"/>
      <c r="J93" s="17"/>
    </row>
    <row r="94" spans="1:1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70"/>
      <c r="J94" s="17"/>
    </row>
    <row r="95" spans="1:1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70"/>
      <c r="J95" s="17"/>
    </row>
    <row r="96" spans="1:1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70"/>
      <c r="J96" s="17"/>
    </row>
    <row r="97" spans="1:1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70"/>
      <c r="J97" s="17"/>
    </row>
    <row r="98" spans="1:1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70"/>
      <c r="J98" s="17"/>
    </row>
    <row r="99" spans="1:1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70"/>
      <c r="J99" s="17"/>
    </row>
    <row r="100" spans="1:1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70"/>
      <c r="J100" s="17"/>
    </row>
    <row r="101" spans="1:1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70"/>
      <c r="J101" s="17"/>
    </row>
    <row r="102" spans="1:1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70"/>
      <c r="J102" s="17"/>
    </row>
    <row r="103" spans="1:1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70"/>
      <c r="J103" s="17"/>
    </row>
    <row r="104" spans="1:1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70"/>
      <c r="J104" s="17"/>
    </row>
    <row r="105" spans="1:1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70"/>
      <c r="J105" s="17"/>
    </row>
    <row r="106" spans="1:1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70"/>
      <c r="J106" s="17"/>
    </row>
    <row r="107" spans="1:1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70"/>
      <c r="J107" s="17"/>
    </row>
    <row r="108" spans="1:1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70"/>
      <c r="J108" s="17"/>
    </row>
    <row r="109" spans="1:1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70"/>
      <c r="J109" s="17"/>
    </row>
    <row r="157" spans="8:8" x14ac:dyDescent="0.15">
      <c r="H157" s="65"/>
    </row>
    <row r="308" spans="3:8" x14ac:dyDescent="0.15">
      <c r="C308" s="66"/>
      <c r="D308" s="66"/>
      <c r="E308" s="65"/>
      <c r="F308" s="66"/>
      <c r="G308" s="66"/>
    </row>
    <row r="309" spans="3:8" x14ac:dyDescent="0.15">
      <c r="C309" s="66"/>
      <c r="D309" s="66"/>
      <c r="F309" s="66"/>
      <c r="G309" s="66"/>
    </row>
    <row r="310" spans="3:8" x14ac:dyDescent="0.15">
      <c r="C310" s="66"/>
      <c r="D310" s="66"/>
      <c r="F310" s="66"/>
      <c r="G310" s="66"/>
    </row>
    <row r="311" spans="3:8" x14ac:dyDescent="0.15">
      <c r="C311" s="66"/>
      <c r="D311" s="66"/>
      <c r="F311" s="66"/>
      <c r="G311" s="66"/>
      <c r="H311" s="65"/>
    </row>
    <row r="312" spans="3:8" x14ac:dyDescent="0.15">
      <c r="C312" s="66"/>
      <c r="D312" s="66"/>
      <c r="F312" s="66"/>
      <c r="G312" s="66"/>
      <c r="H312" s="65"/>
    </row>
    <row r="313" spans="3:8" x14ac:dyDescent="0.15">
      <c r="C313" s="66"/>
      <c r="D313" s="66"/>
      <c r="F313" s="66"/>
      <c r="G313" s="66"/>
      <c r="H313" s="65"/>
    </row>
    <row r="314" spans="3:8" x14ac:dyDescent="0.15">
      <c r="C314" s="66"/>
      <c r="D314" s="66"/>
      <c r="F314" s="66"/>
      <c r="G314" s="66"/>
      <c r="H314" s="65"/>
    </row>
    <row r="315" spans="3:8" x14ac:dyDescent="0.15">
      <c r="C315" s="66"/>
      <c r="D315" s="66"/>
      <c r="F315" s="66"/>
      <c r="G315" s="66"/>
      <c r="H315" s="65"/>
    </row>
    <row r="316" spans="3:8" x14ac:dyDescent="0.15">
      <c r="C316" s="66"/>
      <c r="D316" s="66"/>
      <c r="F316" s="66"/>
      <c r="G316" s="66"/>
      <c r="H316" s="65"/>
    </row>
    <row r="317" spans="3:8" x14ac:dyDescent="0.15">
      <c r="C317" s="66"/>
      <c r="D317" s="66"/>
      <c r="F317" s="66"/>
      <c r="G317" s="66"/>
      <c r="H317" s="65"/>
    </row>
    <row r="318" spans="3:8" x14ac:dyDescent="0.15">
      <c r="C318" s="66"/>
      <c r="D318" s="66"/>
      <c r="F318" s="66"/>
      <c r="G318" s="66"/>
      <c r="H318" s="65"/>
    </row>
    <row r="319" spans="3:8" x14ac:dyDescent="0.15">
      <c r="C319" s="66"/>
      <c r="D319" s="66"/>
      <c r="F319" s="66"/>
      <c r="G319" s="66"/>
      <c r="H319" s="65"/>
    </row>
    <row r="320" spans="3:8" x14ac:dyDescent="0.15">
      <c r="C320" s="66"/>
      <c r="D320" s="66"/>
      <c r="F320" s="66"/>
      <c r="G320" s="66"/>
      <c r="H320" s="65"/>
    </row>
    <row r="321" spans="3:8" x14ac:dyDescent="0.15">
      <c r="C321" s="66"/>
      <c r="D321" s="66"/>
      <c r="F321" s="66"/>
      <c r="G321" s="66"/>
      <c r="H321" s="65"/>
    </row>
    <row r="322" spans="3:8" x14ac:dyDescent="0.15">
      <c r="C322" s="66"/>
      <c r="D322" s="66"/>
      <c r="F322" s="66"/>
      <c r="G322" s="66"/>
      <c r="H322" s="65"/>
    </row>
    <row r="323" spans="3:8" x14ac:dyDescent="0.15">
      <c r="C323" s="66"/>
      <c r="D323" s="66"/>
      <c r="F323" s="66"/>
      <c r="G323" s="66"/>
      <c r="H323" s="65"/>
    </row>
    <row r="324" spans="3:8" x14ac:dyDescent="0.15">
      <c r="C324" s="66"/>
      <c r="D324" s="66"/>
      <c r="F324" s="66"/>
      <c r="G324" s="66"/>
      <c r="H324" s="65"/>
    </row>
    <row r="325" spans="3:8" x14ac:dyDescent="0.15">
      <c r="C325" s="66"/>
      <c r="D325" s="66"/>
      <c r="F325" s="66"/>
      <c r="G325" s="66"/>
      <c r="H325" s="65"/>
    </row>
    <row r="326" spans="3:8" x14ac:dyDescent="0.15">
      <c r="C326" s="66"/>
      <c r="D326" s="66"/>
      <c r="F326" s="66"/>
      <c r="G326" s="66"/>
      <c r="H326" s="65"/>
    </row>
    <row r="327" spans="3:8" x14ac:dyDescent="0.15">
      <c r="C327" s="66"/>
      <c r="D327" s="66"/>
      <c r="F327" s="66"/>
      <c r="G327" s="66"/>
      <c r="H327" s="65"/>
    </row>
    <row r="328" spans="3:8" x14ac:dyDescent="0.15">
      <c r="C328" s="66"/>
      <c r="D328" s="66"/>
      <c r="F328" s="66"/>
      <c r="G328" s="66"/>
      <c r="H328" s="65"/>
    </row>
    <row r="329" spans="3:8" x14ac:dyDescent="0.15">
      <c r="C329" s="66"/>
      <c r="D329" s="66"/>
      <c r="F329" s="66"/>
      <c r="G329" s="66"/>
      <c r="H329" s="65"/>
    </row>
    <row r="330" spans="3:8" x14ac:dyDescent="0.15">
      <c r="C330" s="66"/>
      <c r="D330" s="66"/>
      <c r="F330" s="66"/>
      <c r="G330" s="66"/>
      <c r="H330" s="65"/>
    </row>
    <row r="331" spans="3:8" x14ac:dyDescent="0.15">
      <c r="C331" s="66"/>
      <c r="D331" s="66"/>
      <c r="F331" s="66"/>
      <c r="G331" s="66"/>
      <c r="H331" s="65"/>
    </row>
    <row r="332" spans="3:8" x14ac:dyDescent="0.15">
      <c r="C332" s="66"/>
      <c r="D332" s="66"/>
      <c r="F332" s="66"/>
      <c r="G332" s="66"/>
      <c r="H332" s="65"/>
    </row>
    <row r="333" spans="3:8" x14ac:dyDescent="0.15">
      <c r="C333" s="66"/>
      <c r="D333" s="66"/>
      <c r="F333" s="66"/>
      <c r="G333" s="66"/>
      <c r="H333" s="65"/>
    </row>
    <row r="334" spans="3:8" x14ac:dyDescent="0.15">
      <c r="C334" s="66"/>
      <c r="D334" s="66"/>
      <c r="F334" s="66"/>
      <c r="G334" s="66"/>
      <c r="H334" s="65"/>
    </row>
    <row r="335" spans="3:8" x14ac:dyDescent="0.15">
      <c r="C335" s="66"/>
      <c r="D335" s="66"/>
      <c r="F335" s="66"/>
      <c r="G335" s="66"/>
      <c r="H335" s="65"/>
    </row>
    <row r="336" spans="3:8" x14ac:dyDescent="0.15">
      <c r="C336" s="66"/>
      <c r="D336" s="66"/>
      <c r="F336" s="66"/>
      <c r="G336" s="66"/>
      <c r="H336" s="65"/>
    </row>
    <row r="337" spans="3:8" x14ac:dyDescent="0.15">
      <c r="C337" s="66"/>
      <c r="D337" s="66"/>
      <c r="F337" s="66"/>
      <c r="G337" s="66"/>
      <c r="H337" s="65"/>
    </row>
  </sheetData>
  <sheetProtection algorithmName="SHA-512" hashValue="+USx9mB7EbDfP9By2v3Z3aH+/fPsF71pqLMqC/XOEjbtGaB6o0HPVPwtphpTQfCWFVE6u4p8tciR/7ZAIuE0lw==" saltValue="WO9uKrau2a7tvkd694KVCw==" spinCount="100000" sheet="1" objects="1" scenarios="1"/>
  <mergeCells count="1">
    <mergeCell ref="A1:D3"/>
  </mergeCells>
  <phoneticPr fontId="21"/>
  <dataValidations count="8">
    <dataValidation type="list" allowBlank="1" showInputMessage="1" showErrorMessage="1" sqref="E10:E109" xr:uid="{00000000-0002-0000-0200-000000000000}">
      <formula1>gakunen</formula1>
    </dataValidation>
    <dataValidation type="list" allowBlank="1" showInputMessage="1" showErrorMessage="1" sqref="F10:F109" xr:uid="{00000000-0002-0000-0200-000001000000}">
      <formula1>rikkyou</formula1>
    </dataValidation>
    <dataValidation imeMode="halfAlpha" allowBlank="1" showInputMessage="1" showErrorMessage="1" sqref="B10:B109 J10:J109" xr:uid="{00000000-0002-0000-0200-000002000000}"/>
    <dataValidation type="list" allowBlank="1" showInputMessage="1" showErrorMessage="1" sqref="G10:G109" xr:uid="{00000000-0002-0000-0200-000003000000}">
      <formula1>syumoku2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H10:H109" xr:uid="{00000000-0002-0000-0200-000009000000}"/>
    <dataValidation type="list" allowBlank="1" showInputMessage="1" showErrorMessage="1" sqref="I10:I109" xr:uid="{35718524-3777-4E30-B0D4-3F0C61500668}">
      <formula1>rire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N2:N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6"/>
  <sheetViews>
    <sheetView showGridLines="0" showRowColHeaders="0" showZeros="0" zoomScaleNormal="100" workbookViewId="0">
      <selection activeCell="G2" sqref="G2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16384" width="9" style="5"/>
  </cols>
  <sheetData>
    <row r="1" spans="1:4" s="33" customFormat="1" ht="36" customHeight="1" x14ac:dyDescent="0.15">
      <c r="A1" s="91" t="s">
        <v>164</v>
      </c>
      <c r="B1" s="91"/>
      <c r="C1" s="91"/>
      <c r="D1" s="91"/>
    </row>
    <row r="2" spans="1:4" ht="36" customHeight="1" x14ac:dyDescent="0.15">
      <c r="A2" s="91" t="s">
        <v>75</v>
      </c>
      <c r="B2" s="91"/>
      <c r="C2" s="91"/>
      <c r="D2" s="91"/>
    </row>
    <row r="4" spans="1:4" ht="25.5" customHeight="1" x14ac:dyDescent="0.15">
      <c r="A4" s="1" t="s">
        <v>166</v>
      </c>
      <c r="B4" s="101">
        <f>'Sheet1（団体情報）'!A5</f>
        <v>0</v>
      </c>
      <c r="C4" s="101"/>
      <c r="D4" s="101"/>
    </row>
    <row r="5" spans="1:4" ht="13.5" customHeight="1" x14ac:dyDescent="0.15"/>
    <row r="6" spans="1:4" ht="30" customHeight="1" x14ac:dyDescent="0.15">
      <c r="A6" s="77" t="s">
        <v>125</v>
      </c>
      <c r="B6" s="78"/>
      <c r="C6" s="79" t="s">
        <v>126</v>
      </c>
      <c r="D6" s="80"/>
    </row>
    <row r="7" spans="1:4" s="72" customFormat="1" ht="27" customHeight="1" x14ac:dyDescent="0.15">
      <c r="A7" s="73" t="s">
        <v>122</v>
      </c>
      <c r="B7" s="74">
        <f>'Sheet2（男子）'!P11</f>
        <v>0</v>
      </c>
      <c r="C7" s="73" t="s">
        <v>122</v>
      </c>
      <c r="D7" s="75">
        <f>'Sheet3（女子）'!P11</f>
        <v>0</v>
      </c>
    </row>
    <row r="8" spans="1:4" s="72" customFormat="1" ht="27" customHeight="1" x14ac:dyDescent="0.15">
      <c r="A8" s="73" t="s">
        <v>123</v>
      </c>
      <c r="B8" s="74">
        <f>'Sheet2（男子）'!Q11</f>
        <v>0</v>
      </c>
      <c r="C8" s="73" t="s">
        <v>123</v>
      </c>
      <c r="D8" s="75">
        <f>'Sheet3（女子）'!Q11</f>
        <v>0</v>
      </c>
    </row>
    <row r="9" spans="1:4" ht="14.25" x14ac:dyDescent="0.15">
      <c r="A9" s="7"/>
      <c r="B9" s="13"/>
      <c r="C9" s="7"/>
      <c r="D9" s="8"/>
    </row>
    <row r="10" spans="1:4" ht="45" customHeight="1" x14ac:dyDescent="0.15">
      <c r="A10" s="81" t="s">
        <v>127</v>
      </c>
      <c r="B10" s="102">
        <f>(SUM(B7:B8,D7:D8))*1000</f>
        <v>0</v>
      </c>
      <c r="C10" s="102"/>
      <c r="D10" s="76" t="s">
        <v>124</v>
      </c>
    </row>
    <row r="12" spans="1:4" s="33" customFormat="1" x14ac:dyDescent="0.15">
      <c r="A12" s="92" t="s">
        <v>0</v>
      </c>
      <c r="B12" s="93"/>
      <c r="C12" s="93"/>
      <c r="D12" s="94"/>
    </row>
    <row r="13" spans="1:4" x14ac:dyDescent="0.15">
      <c r="A13" s="95"/>
      <c r="B13" s="96"/>
      <c r="C13" s="96"/>
      <c r="D13" s="97"/>
    </row>
    <row r="14" spans="1:4" x14ac:dyDescent="0.15">
      <c r="A14" s="95"/>
      <c r="B14" s="96"/>
      <c r="C14" s="96"/>
      <c r="D14" s="97"/>
    </row>
    <row r="15" spans="1:4" x14ac:dyDescent="0.15">
      <c r="A15" s="95"/>
      <c r="B15" s="96"/>
      <c r="C15" s="96"/>
      <c r="D15" s="97"/>
    </row>
    <row r="16" spans="1:4" x14ac:dyDescent="0.15">
      <c r="A16" s="95"/>
      <c r="B16" s="96"/>
      <c r="C16" s="96"/>
      <c r="D16" s="97"/>
    </row>
    <row r="17" spans="1:4" x14ac:dyDescent="0.15">
      <c r="A17" s="95"/>
      <c r="B17" s="96"/>
      <c r="C17" s="96"/>
      <c r="D17" s="97"/>
    </row>
    <row r="18" spans="1:4" x14ac:dyDescent="0.15">
      <c r="A18" s="95"/>
      <c r="B18" s="96"/>
      <c r="C18" s="96"/>
      <c r="D18" s="97"/>
    </row>
    <row r="19" spans="1:4" x14ac:dyDescent="0.15">
      <c r="A19" s="95"/>
      <c r="B19" s="96"/>
      <c r="C19" s="96"/>
      <c r="D19" s="97"/>
    </row>
    <row r="20" spans="1:4" x14ac:dyDescent="0.15">
      <c r="A20" s="95"/>
      <c r="B20" s="96"/>
      <c r="C20" s="96"/>
      <c r="D20" s="97"/>
    </row>
    <row r="21" spans="1:4" x14ac:dyDescent="0.15">
      <c r="A21" s="95"/>
      <c r="B21" s="96"/>
      <c r="C21" s="96"/>
      <c r="D21" s="97"/>
    </row>
    <row r="22" spans="1:4" x14ac:dyDescent="0.15">
      <c r="A22" s="95"/>
      <c r="B22" s="96"/>
      <c r="C22" s="96"/>
      <c r="D22" s="97"/>
    </row>
    <row r="23" spans="1:4" x14ac:dyDescent="0.15">
      <c r="A23" s="95"/>
      <c r="B23" s="96"/>
      <c r="C23" s="96"/>
      <c r="D23" s="97"/>
    </row>
    <row r="24" spans="1:4" x14ac:dyDescent="0.15">
      <c r="A24" s="95"/>
      <c r="B24" s="96"/>
      <c r="C24" s="96"/>
      <c r="D24" s="97"/>
    </row>
    <row r="25" spans="1:4" x14ac:dyDescent="0.15">
      <c r="A25" s="95"/>
      <c r="B25" s="96"/>
      <c r="C25" s="96"/>
      <c r="D25" s="97"/>
    </row>
    <row r="26" spans="1:4" x14ac:dyDescent="0.15">
      <c r="A26" s="95"/>
      <c r="B26" s="96"/>
      <c r="C26" s="96"/>
      <c r="D26" s="97"/>
    </row>
    <row r="27" spans="1:4" x14ac:dyDescent="0.15">
      <c r="A27" s="95"/>
      <c r="B27" s="96"/>
      <c r="C27" s="96"/>
      <c r="D27" s="97"/>
    </row>
    <row r="28" spans="1:4" x14ac:dyDescent="0.15">
      <c r="A28" s="95"/>
      <c r="B28" s="96"/>
      <c r="C28" s="96"/>
      <c r="D28" s="97"/>
    </row>
    <row r="29" spans="1:4" x14ac:dyDescent="0.15">
      <c r="A29" s="95"/>
      <c r="B29" s="96"/>
      <c r="C29" s="96"/>
      <c r="D29" s="97"/>
    </row>
    <row r="30" spans="1:4" x14ac:dyDescent="0.15">
      <c r="A30" s="95"/>
      <c r="B30" s="96"/>
      <c r="C30" s="96"/>
      <c r="D30" s="97"/>
    </row>
    <row r="31" spans="1:4" x14ac:dyDescent="0.15">
      <c r="A31" s="95"/>
      <c r="B31" s="96"/>
      <c r="C31" s="96"/>
      <c r="D31" s="97"/>
    </row>
    <row r="32" spans="1:4" x14ac:dyDescent="0.15">
      <c r="A32" s="95"/>
      <c r="B32" s="96"/>
      <c r="C32" s="96"/>
      <c r="D32" s="97"/>
    </row>
    <row r="33" spans="1:4" x14ac:dyDescent="0.15">
      <c r="A33" s="95"/>
      <c r="B33" s="96"/>
      <c r="C33" s="96"/>
      <c r="D33" s="97"/>
    </row>
    <row r="34" spans="1:4" x14ac:dyDescent="0.15">
      <c r="A34" s="95"/>
      <c r="B34" s="96"/>
      <c r="C34" s="96"/>
      <c r="D34" s="97"/>
    </row>
    <row r="35" spans="1:4" x14ac:dyDescent="0.15">
      <c r="A35" s="98"/>
      <c r="B35" s="99"/>
      <c r="C35" s="99"/>
      <c r="D35" s="100"/>
    </row>
    <row r="36" spans="1:4" x14ac:dyDescent="0.15">
      <c r="A36" s="4"/>
      <c r="B36" s="4"/>
      <c r="C36" s="4"/>
      <c r="D36" s="4"/>
    </row>
  </sheetData>
  <sheetProtection algorithmName="SHA-512" hashValue="D/KGnvlO0s6B0sXvJwqZQezfoWsQ12cym9wrhZ5wrT95wjBvSb0pPEkiL42Ccd/nmpxKhByp0BwmEByw8qtorQ==" saltValue="a5nPYYB5hBJVKfkGm7AZ4A==" spinCount="100000" sheet="1" objects="1" scenarios="1"/>
  <mergeCells count="5">
    <mergeCell ref="A1:D1"/>
    <mergeCell ref="A12:D35"/>
    <mergeCell ref="A2:D2"/>
    <mergeCell ref="B4:D4"/>
    <mergeCell ref="B10:C10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A23" sqref="A23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61</v>
      </c>
      <c r="B1" s="19"/>
    </row>
    <row r="2" spans="1:2" ht="37.5" customHeight="1" x14ac:dyDescent="0.15">
      <c r="A2" s="103">
        <v>43037</v>
      </c>
      <c r="B2" s="104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62</v>
      </c>
    </row>
    <row r="5" spans="1:2" ht="37.5" customHeight="1" x14ac:dyDescent="0.15"/>
    <row r="6" spans="1:2" ht="37.5" customHeight="1" x14ac:dyDescent="0.15">
      <c r="A6" s="24" t="e">
        <f>'Sheet4（印刷用）'!#REF!</f>
        <v>#REF!</v>
      </c>
      <c r="B6" s="25" t="s">
        <v>63</v>
      </c>
    </row>
    <row r="7" spans="1:2" ht="15" customHeight="1" x14ac:dyDescent="0.15"/>
    <row r="8" spans="1:2" ht="37.5" customHeight="1" x14ac:dyDescent="0.2">
      <c r="A8" s="105" t="s">
        <v>162</v>
      </c>
      <c r="B8" s="106"/>
    </row>
    <row r="9" spans="1:2" ht="15" customHeight="1" x14ac:dyDescent="0.15"/>
    <row r="10" spans="1:2" ht="37.5" customHeight="1" x14ac:dyDescent="0.15">
      <c r="A10" s="26" t="s">
        <v>64</v>
      </c>
    </row>
    <row r="11" spans="1:2" ht="15" customHeight="1" x14ac:dyDescent="0.15"/>
    <row r="12" spans="1:2" ht="37.5" customHeight="1" x14ac:dyDescent="0.15">
      <c r="B12" s="27" t="s">
        <v>65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66</v>
      </c>
      <c r="B15" s="31" t="s">
        <v>67</v>
      </c>
    </row>
    <row r="16" spans="1:2" ht="37.5" customHeight="1" x14ac:dyDescent="0.15">
      <c r="A16" s="103">
        <v>43037</v>
      </c>
      <c r="B16" s="104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62</v>
      </c>
    </row>
    <row r="19" spans="1:2" ht="37.5" customHeight="1" x14ac:dyDescent="0.15"/>
    <row r="20" spans="1:2" ht="37.5" customHeight="1" x14ac:dyDescent="0.15">
      <c r="A20" s="24" t="e">
        <f>'Sheet4（印刷用）'!#REF!</f>
        <v>#REF!</v>
      </c>
      <c r="B20" s="25" t="s">
        <v>63</v>
      </c>
    </row>
    <row r="21" spans="1:2" ht="15" customHeight="1" x14ac:dyDescent="0.15"/>
    <row r="22" spans="1:2" ht="37.5" customHeight="1" x14ac:dyDescent="0.2">
      <c r="A22" s="105" t="s">
        <v>162</v>
      </c>
      <c r="B22" s="106"/>
    </row>
    <row r="23" spans="1:2" ht="15" customHeight="1" x14ac:dyDescent="0.15"/>
    <row r="24" spans="1:2" ht="37.5" customHeight="1" x14ac:dyDescent="0.15">
      <c r="A24" s="26" t="s">
        <v>64</v>
      </c>
    </row>
    <row r="25" spans="1:2" ht="37.5" customHeight="1" x14ac:dyDescent="0.15">
      <c r="B25" s="27" t="s">
        <v>65</v>
      </c>
    </row>
  </sheetData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8"/>
  <sheetViews>
    <sheetView workbookViewId="0">
      <selection activeCell="I14" sqref="I14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5" width="18.5" bestFit="1" customWidth="1"/>
  </cols>
  <sheetData>
    <row r="1" spans="1:7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165</v>
      </c>
      <c r="F1" s="2" t="s">
        <v>60</v>
      </c>
      <c r="G1" s="2"/>
    </row>
    <row r="2" spans="1:7" x14ac:dyDescent="0.15">
      <c r="A2" s="3">
        <v>1</v>
      </c>
      <c r="B2" t="s">
        <v>5</v>
      </c>
      <c r="C2" t="s">
        <v>150</v>
      </c>
      <c r="D2" t="s">
        <v>152</v>
      </c>
      <c r="E2" t="s">
        <v>69</v>
      </c>
      <c r="F2" t="s">
        <v>159</v>
      </c>
    </row>
    <row r="3" spans="1:7" x14ac:dyDescent="0.15">
      <c r="A3" s="3">
        <v>2</v>
      </c>
      <c r="B3" t="s">
        <v>6</v>
      </c>
      <c r="C3" t="s">
        <v>83</v>
      </c>
      <c r="D3" t="s">
        <v>83</v>
      </c>
      <c r="E3" t="s">
        <v>70</v>
      </c>
      <c r="F3" t="s">
        <v>157</v>
      </c>
    </row>
    <row r="4" spans="1:7" x14ac:dyDescent="0.15">
      <c r="A4" s="3">
        <v>3</v>
      </c>
      <c r="B4" t="s">
        <v>7</v>
      </c>
      <c r="C4" t="s">
        <v>108</v>
      </c>
      <c r="D4" t="s">
        <v>108</v>
      </c>
      <c r="E4" t="s">
        <v>71</v>
      </c>
      <c r="F4" t="s">
        <v>158</v>
      </c>
    </row>
    <row r="5" spans="1:7" x14ac:dyDescent="0.15">
      <c r="A5" s="3">
        <v>4</v>
      </c>
      <c r="B5" t="s">
        <v>8</v>
      </c>
      <c r="C5" t="s">
        <v>109</v>
      </c>
      <c r="D5" t="s">
        <v>109</v>
      </c>
      <c r="E5" t="s">
        <v>72</v>
      </c>
      <c r="F5" t="s">
        <v>82</v>
      </c>
    </row>
    <row r="6" spans="1:7" x14ac:dyDescent="0.15">
      <c r="A6" s="3">
        <v>5</v>
      </c>
      <c r="B6" t="s">
        <v>9</v>
      </c>
      <c r="C6" t="s">
        <v>140</v>
      </c>
      <c r="D6" t="s">
        <v>151</v>
      </c>
      <c r="E6" t="s">
        <v>73</v>
      </c>
    </row>
    <row r="7" spans="1:7" x14ac:dyDescent="0.15">
      <c r="A7" s="86">
        <v>6</v>
      </c>
      <c r="B7" t="s">
        <v>10</v>
      </c>
      <c r="C7" t="s">
        <v>141</v>
      </c>
      <c r="D7" t="s">
        <v>130</v>
      </c>
    </row>
    <row r="8" spans="1:7" x14ac:dyDescent="0.15">
      <c r="A8" s="69" t="s">
        <v>101</v>
      </c>
      <c r="B8" t="s">
        <v>11</v>
      </c>
      <c r="C8" t="s">
        <v>84</v>
      </c>
      <c r="D8" t="s">
        <v>110</v>
      </c>
    </row>
    <row r="9" spans="1:7" x14ac:dyDescent="0.15">
      <c r="A9" s="69" t="s">
        <v>102</v>
      </c>
      <c r="B9" t="s">
        <v>12</v>
      </c>
      <c r="C9" t="s">
        <v>163</v>
      </c>
      <c r="D9" t="s">
        <v>85</v>
      </c>
    </row>
    <row r="10" spans="1:7" x14ac:dyDescent="0.15">
      <c r="A10" t="s">
        <v>128</v>
      </c>
      <c r="B10" t="s">
        <v>13</v>
      </c>
      <c r="C10" t="s">
        <v>85</v>
      </c>
      <c r="D10" t="s">
        <v>86</v>
      </c>
    </row>
    <row r="11" spans="1:7" x14ac:dyDescent="0.15">
      <c r="A11" t="s">
        <v>129</v>
      </c>
      <c r="B11" t="s">
        <v>14</v>
      </c>
      <c r="C11" t="s">
        <v>86</v>
      </c>
      <c r="D11" t="s">
        <v>87</v>
      </c>
    </row>
    <row r="12" spans="1:7" x14ac:dyDescent="0.15">
      <c r="A12" t="s">
        <v>144</v>
      </c>
      <c r="B12" t="s">
        <v>15</v>
      </c>
      <c r="C12" t="s">
        <v>87</v>
      </c>
      <c r="D12" t="s">
        <v>88</v>
      </c>
    </row>
    <row r="13" spans="1:7" x14ac:dyDescent="0.15">
      <c r="A13" t="s">
        <v>145</v>
      </c>
      <c r="B13" t="s">
        <v>16</v>
      </c>
      <c r="C13" t="s">
        <v>88</v>
      </c>
      <c r="D13" t="s">
        <v>111</v>
      </c>
    </row>
    <row r="14" spans="1:7" x14ac:dyDescent="0.15">
      <c r="A14" t="s">
        <v>146</v>
      </c>
      <c r="B14" t="s">
        <v>17</v>
      </c>
      <c r="C14" t="s">
        <v>111</v>
      </c>
      <c r="D14" t="s">
        <v>91</v>
      </c>
    </row>
    <row r="15" spans="1:7" x14ac:dyDescent="0.15">
      <c r="A15" t="s">
        <v>147</v>
      </c>
      <c r="B15" t="s">
        <v>18</v>
      </c>
      <c r="C15" t="s">
        <v>91</v>
      </c>
      <c r="D15" t="s">
        <v>92</v>
      </c>
    </row>
    <row r="16" spans="1:7" x14ac:dyDescent="0.15">
      <c r="B16" t="s">
        <v>19</v>
      </c>
      <c r="C16" t="s">
        <v>92</v>
      </c>
      <c r="D16" t="s">
        <v>89</v>
      </c>
    </row>
    <row r="17" spans="2:3" x14ac:dyDescent="0.15">
      <c r="B17" t="s">
        <v>20</v>
      </c>
      <c r="C17" t="s">
        <v>89</v>
      </c>
    </row>
    <row r="18" spans="2:3" x14ac:dyDescent="0.15">
      <c r="B18" t="s">
        <v>21</v>
      </c>
    </row>
    <row r="19" spans="2:3" x14ac:dyDescent="0.15">
      <c r="B19" t="s">
        <v>22</v>
      </c>
    </row>
    <row r="20" spans="2:3" x14ac:dyDescent="0.15">
      <c r="B20" t="s">
        <v>23</v>
      </c>
    </row>
    <row r="21" spans="2:3" x14ac:dyDescent="0.15">
      <c r="B21" t="s">
        <v>24</v>
      </c>
    </row>
    <row r="22" spans="2:3" x14ac:dyDescent="0.15">
      <c r="B22" t="s">
        <v>25</v>
      </c>
    </row>
    <row r="23" spans="2:3" x14ac:dyDescent="0.15">
      <c r="B23" t="s">
        <v>26</v>
      </c>
    </row>
    <row r="24" spans="2:3" x14ac:dyDescent="0.15">
      <c r="B24" t="s">
        <v>27</v>
      </c>
    </row>
    <row r="25" spans="2:3" x14ac:dyDescent="0.15">
      <c r="B25" t="s">
        <v>28</v>
      </c>
    </row>
    <row r="26" spans="2:3" x14ac:dyDescent="0.15">
      <c r="B26" t="s">
        <v>29</v>
      </c>
    </row>
    <row r="27" spans="2:3" x14ac:dyDescent="0.15">
      <c r="B27" t="s">
        <v>30</v>
      </c>
    </row>
    <row r="28" spans="2:3" x14ac:dyDescent="0.15">
      <c r="B28" t="s">
        <v>31</v>
      </c>
    </row>
    <row r="29" spans="2:3" x14ac:dyDescent="0.15">
      <c r="B29" t="s">
        <v>32</v>
      </c>
    </row>
    <row r="30" spans="2:3" x14ac:dyDescent="0.15">
      <c r="B30" t="s">
        <v>33</v>
      </c>
    </row>
    <row r="31" spans="2:3" x14ac:dyDescent="0.15">
      <c r="B31" t="s">
        <v>34</v>
      </c>
    </row>
    <row r="32" spans="2:3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BxzLukDvzqDWyNqnK1SDx+gn+Y3g0OSVPMXd49mAwqWd9cvZ+juQBPpkekZNuNfa3llQxfMenoylfV2VDLwQPQ==" saltValue="2e0Og/m21wocji06q+Mfv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'Sheet4（印刷用）'!Print_Area</vt:lpstr>
      <vt:lpstr>領収書!Print_Area</vt:lpstr>
      <vt:lpstr>puro</vt:lpstr>
      <vt:lpstr>rikkyou</vt:lpstr>
      <vt:lpstr>rire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2017-10-01T10:17:11Z</dcterms:modified>
</cp:coreProperties>
</file>