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2018中京大\2018⑥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Sheet5!$C$2:$C$3</definedName>
    <definedName name="種目２">Sheet5!$D$2:$D$3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14" i="2" l="1"/>
  <c r="W13" i="2"/>
  <c r="W12" i="2"/>
  <c r="Y10" i="9" l="1"/>
  <c r="W9" i="9"/>
  <c r="W10" i="9"/>
  <c r="W11" i="9"/>
  <c r="W8" i="9"/>
  <c r="U9" i="9"/>
  <c r="U10" i="9"/>
  <c r="U11" i="9"/>
  <c r="U12" i="9"/>
  <c r="U13" i="9"/>
  <c r="U14" i="9"/>
  <c r="U15" i="9"/>
  <c r="U16" i="9"/>
  <c r="U17" i="9"/>
  <c r="U18" i="9"/>
  <c r="U19" i="9"/>
  <c r="U20" i="9"/>
  <c r="U8" i="9"/>
  <c r="W9" i="2"/>
  <c r="W10" i="2"/>
  <c r="W11" i="2"/>
  <c r="W8" i="2"/>
  <c r="U9" i="2"/>
  <c r="U10" i="2"/>
  <c r="U11" i="2"/>
  <c r="U12" i="2"/>
  <c r="U13" i="2"/>
  <c r="U14" i="2"/>
  <c r="U15" i="2"/>
  <c r="U16" i="2"/>
  <c r="U17" i="2"/>
  <c r="U18" i="2"/>
  <c r="U19" i="2"/>
  <c r="U20" i="2"/>
  <c r="U8" i="2"/>
  <c r="Y10" i="2"/>
  <c r="T26" i="9" l="1"/>
  <c r="U26" i="9" s="1"/>
  <c r="T27" i="9"/>
  <c r="U27" i="9" s="1"/>
  <c r="T28" i="9"/>
  <c r="U28" i="9" s="1"/>
  <c r="T29" i="9"/>
  <c r="U29" i="9" s="1"/>
  <c r="T25" i="9"/>
  <c r="U25" i="9" s="1"/>
  <c r="T26" i="2"/>
  <c r="U26" i="2" s="1"/>
  <c r="T27" i="2"/>
  <c r="U27" i="2" s="1"/>
  <c r="T28" i="2"/>
  <c r="U28" i="2" s="1"/>
  <c r="T29" i="2"/>
  <c r="U29" i="2" s="1"/>
  <c r="T25" i="2"/>
  <c r="U25" i="2" s="1"/>
  <c r="Y8" i="9" l="1"/>
  <c r="Y8" i="2"/>
  <c r="A22" i="10" l="1"/>
  <c r="A16" i="10"/>
  <c r="B4" i="1" l="1"/>
  <c r="U21" i="9" l="1"/>
  <c r="W16" i="9"/>
  <c r="W20" i="9" l="1"/>
  <c r="W16" i="2"/>
  <c r="U21" i="2"/>
  <c r="W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<sst xmlns="http://schemas.openxmlformats.org/spreadsheetml/2006/main" count="180" uniqueCount="149">
  <si>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</si>
  <si>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</si>
  <si>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</si>
  <si>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</si>
  <si>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</si>
  <si>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</si>
  <si>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</si>
  <si>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</si>
  <si>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</si>
  <si>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</si>
  <si>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</si>
  <si>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</si>
  <si>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</si>
  <si>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</si>
  <si>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</si>
  <si>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</si>
  <si>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</si>
  <si>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</si>
  <si>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</si>
  <si>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</si>
  <si>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</si>
  <si>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</si>
  <si>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</si>
  <si>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</si>
  <si>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</si>
  <si>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</si>
  <si>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</si>
  <si>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</si>
  <si>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</si>
  <si>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</si>
  <si>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</si>
  <si>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</si>
  <si>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</si>
  <si>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</si>
  <si>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</si>
  <si>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</si>
  <si>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</si>
  <si>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</si>
  <si>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</si>
  <si>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</si>
  <si>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</si>
  <si>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</si>
  <si>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</si>
  <si>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</si>
  <si>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</si>
  <si>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</si>
  <si>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</si>
  <si>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</si>
  <si>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</si>
  <si>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</si>
  <si>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</si>
  <si>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</si>
  <si>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</si>
  <si>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</si>
  <si>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</si>
  <si>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</si>
  <si>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</si>
  <si>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</si>
  <si>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</si>
  <si>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</si>
  <si>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</si>
  <si>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</si>
  <si>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</si>
  <si>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</si>
  <si>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</si>
  <si>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</si>
  <si>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</si>
  <si>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</si>
  <si>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</si>
  <si>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</si>
  <si>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</si>
  <si>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</si>
  <si>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</si>
  <si>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</si>
  <si>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</si>
  <si>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</si>
  <si>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</si>
  <si>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</si>
  <si>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</si>
  <si>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</si>
  <si>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</si>
  <si>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</si>
  <si>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</si>
  <si>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</si>
  <si>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</si>
  <si>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</si>
  <si>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</si>
  <si>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</si>
  <si>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3000m</t>
    <phoneticPr fontId="2"/>
  </si>
  <si>
    <t>5000m</t>
    <phoneticPr fontId="2"/>
  </si>
  <si>
    <t>4×400mR</t>
    <phoneticPr fontId="2"/>
  </si>
  <si>
    <t>5000m</t>
    <phoneticPr fontId="21"/>
  </si>
  <si>
    <t>4×400mR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</si>
  <si>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</si>
  <si>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</si>
  <si>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</si>
  <si>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</si>
  <si>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</si>
  <si>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</si>
  <si>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</si>
  <si>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</si>
  <si>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</si>
  <si>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400m</t>
    <phoneticPr fontId="21"/>
  </si>
  <si>
    <t>棒高跳</t>
    <rPh sb="0" eb="3">
      <t>ボウタカトビ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</si>
  <si>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</si>
  <si>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</si>
  <si>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</si>
  <si>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</si>
  <si>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</si>
  <si>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</si>
  <si>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</si>
  <si>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</si>
  <si>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</si>
  <si>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</si>
  <si>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</si>
  <si>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</si>
  <si>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</si>
  <si>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</si>
  <si>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</si>
  <si>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</si>
  <si>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</si>
  <si>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</si>
  <si>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</si>
  <si>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</si>
  <si>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</si>
  <si>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</si>
  <si>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3000m</t>
    <phoneticPr fontId="21"/>
  </si>
  <si>
    <t>リレー</t>
    <phoneticPr fontId="2"/>
  </si>
  <si>
    <t>リレー</t>
    <phoneticPr fontId="2"/>
  </si>
  <si>
    <t>リレー</t>
    <phoneticPr fontId="21"/>
  </si>
  <si>
    <t>100m②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</si>
  <si>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</si>
  <si>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</si>
  <si>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</si>
  <si>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</si>
  <si>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100m②</t>
    <phoneticPr fontId="2"/>
  </si>
  <si>
    <t>100m②</t>
    <phoneticPr fontId="21"/>
  </si>
  <si>
    <t>高校砲丸投</t>
    <rPh sb="0" eb="2">
      <t>コウコウ</t>
    </rPh>
    <rPh sb="2" eb="5">
      <t>ホウガントウ</t>
    </rPh>
    <phoneticPr fontId="2"/>
  </si>
  <si>
    <t>高校円盤投</t>
    <rPh sb="0" eb="2">
      <t>コウコウ</t>
    </rPh>
    <rPh sb="2" eb="5">
      <t>エンバンナゲ</t>
    </rPh>
    <phoneticPr fontId="2"/>
  </si>
  <si>
    <t>高校ハンマー投</t>
    <rPh sb="0" eb="2">
      <t>コウコウ</t>
    </rPh>
    <rPh sb="6" eb="7">
      <t>トウ</t>
    </rPh>
    <phoneticPr fontId="2"/>
  </si>
  <si>
    <t>中学用　参加申込書</t>
    <rPh sb="0" eb="2">
      <t>チュウガク</t>
    </rPh>
    <rPh sb="2" eb="3">
      <t>ヨウ</t>
    </rPh>
    <rPh sb="4" eb="6">
      <t>サンカ</t>
    </rPh>
    <rPh sb="6" eb="9">
      <t>モウシコミショ</t>
    </rPh>
    <phoneticPr fontId="21"/>
  </si>
  <si>
    <t>四種競技</t>
    <rPh sb="0" eb="2">
      <t>ヨンシュ</t>
    </rPh>
    <rPh sb="2" eb="4">
      <t>キョウギ</t>
    </rPh>
    <phoneticPr fontId="21"/>
  </si>
  <si>
    <t>四種競技</t>
    <rPh sb="0" eb="2">
      <t>ヨンシュ</t>
    </rPh>
    <rPh sb="2" eb="4">
      <t>キョウギ</t>
    </rPh>
    <phoneticPr fontId="2"/>
  </si>
  <si>
    <t>但　第6回中京大学競技会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</si>
  <si>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100m③</t>
    <phoneticPr fontId="21"/>
  </si>
  <si>
    <t>第6回中京大学競技会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</si>
  <si>
    <t>100m③</t>
    <phoneticPr fontId="21"/>
  </si>
  <si>
    <t>100m③</t>
    <phoneticPr fontId="2"/>
  </si>
  <si>
    <t>第6回中京大学競技会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</si>
</sst>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>
      <c r="A1" s="67" t="s">
        <v>148</v>
      </c>
      <c r="B1" s="68"/>
      <c r="C1" s="68"/>
    </row>
    <row r="2" spans="1:4" ht="42" customHeight="1">
      <c r="A2" s="67" t="s">
        <v>140</v>
      </c>
      <c r="B2" s="68"/>
      <c r="C2" s="68"/>
    </row>
    <row r="3" spans="1:4" ht="30" customHeight="1">
      <c r="A3" s="36"/>
      <c r="B3" s="37"/>
      <c r="C3" s="37"/>
      <c r="D3" s="37"/>
    </row>
    <row r="4" spans="1:4" ht="14.25">
      <c r="A4" s="38" t="s">
        <v>124</v>
      </c>
      <c r="C4" s="38" t="s">
        <v>123</v>
      </c>
    </row>
    <row r="5" spans="1:4" ht="30" customHeight="1">
      <c r="A5" s="29"/>
      <c r="C5" s="30"/>
      <c r="D5" s="60" t="s">
        <v>96</v>
      </c>
    </row>
    <row r="6" spans="1:4" ht="13.5" customHeight="1">
      <c r="A6" s="39"/>
      <c r="C6" s="40"/>
    </row>
    <row r="7" spans="1:4" ht="14.25" customHeight="1">
      <c r="A7" s="41" t="s">
        <v>125</v>
      </c>
      <c r="C7" s="38" t="s">
        <v>67</v>
      </c>
    </row>
    <row r="8" spans="1:4" ht="30" customHeight="1">
      <c r="A8" s="29"/>
      <c r="C8" s="61"/>
      <c r="D8" s="60" t="s">
        <v>96</v>
      </c>
    </row>
    <row r="9" spans="1:4" ht="13.5" customHeight="1">
      <c r="A9" s="37"/>
    </row>
    <row r="10" spans="1:4" ht="14.25">
      <c r="A10" s="42" t="s">
        <v>64</v>
      </c>
      <c r="C10" s="42" t="s">
        <v>65</v>
      </c>
    </row>
    <row r="11" spans="1:4" ht="30" customHeight="1">
      <c r="A11" s="29"/>
      <c r="C11" s="77"/>
      <c r="D11" s="78"/>
    </row>
    <row r="12" spans="1:4" ht="13.5" customHeight="1">
      <c r="A12" s="37"/>
    </row>
    <row r="13" spans="1:4" ht="14.25">
      <c r="A13" s="42" t="s">
        <v>66</v>
      </c>
    </row>
    <row r="14" spans="1:4" ht="30" customHeight="1">
      <c r="A14" s="31"/>
    </row>
    <row r="15" spans="1:4">
      <c r="A15" s="37"/>
    </row>
    <row r="17" spans="3:3" ht="30" customHeight="1"/>
    <row r="28" spans="3:3">
      <c r="C28" s="43"/>
    </row>
  </sheetData>
  <sheetProtection algorithmName="SHA-512" hashValue="9A0udJ6iw3acPVF3yCGo776w4Iqh1YoN/QQfwLWOu5bzcfdxjGN7f9AIM4iUXuBtHWMfwW0plsJBfZByBNFy3g==" saltValue="zNp9WBm7qGyywNcR1+fPZA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hidden="1" customWidth="1"/>
    <col min="12" max="12" width="8.25" style="44" hidden="1" customWidth="1"/>
    <col min="13" max="13" width="10.375" style="44" hidden="1" customWidth="1"/>
    <col min="14" max="14" width="8.25" style="44" hidden="1" customWidth="1"/>
    <col min="15" max="15" width="10.375" style="44" customWidth="1"/>
    <col min="16" max="16" width="8.25" style="44" customWidth="1"/>
    <col min="17" max="17" width="10.375" style="44" hidden="1" customWidth="1"/>
    <col min="18" max="18" width="8.25" style="44" hidden="1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>
      <c r="A1" s="79" t="s">
        <v>61</v>
      </c>
      <c r="B1" s="79"/>
      <c r="C1" s="79"/>
      <c r="D1" s="79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>
      <c r="A2" s="79"/>
      <c r="B2" s="79"/>
      <c r="C2" s="79"/>
      <c r="D2" s="79"/>
      <c r="E2" s="47"/>
      <c r="F2" s="53"/>
      <c r="T2" s="46"/>
      <c r="U2" s="46"/>
      <c r="V2" s="44"/>
      <c r="W2" s="44"/>
    </row>
    <row r="3" spans="1:25" s="48" customFormat="1" ht="13.5" customHeight="1">
      <c r="A3" s="79"/>
      <c r="B3" s="79"/>
      <c r="C3" s="79"/>
      <c r="D3" s="79"/>
      <c r="E3" s="47"/>
      <c r="F3" s="53"/>
      <c r="T3" s="46"/>
      <c r="U3" s="46"/>
      <c r="V3" s="44"/>
      <c r="W3" s="44"/>
    </row>
    <row r="4" spans="1:25" s="48" customFormat="1" ht="13.5" customHeight="1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 ht="13.5" customHeight="1">
      <c r="A6" s="47"/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>
      <c r="A7" s="66"/>
      <c r="B7" s="47"/>
      <c r="C7" s="47"/>
      <c r="D7" s="47"/>
      <c r="E7" s="47"/>
      <c r="F7" s="50"/>
      <c r="T7" s="49"/>
      <c r="U7" s="49"/>
    </row>
    <row r="8" spans="1:25" s="48" customFormat="1">
      <c r="A8" s="66"/>
      <c r="B8" s="34"/>
      <c r="C8" s="50"/>
      <c r="D8" s="50"/>
      <c r="E8" s="50"/>
      <c r="F8" s="50"/>
      <c r="T8" s="27" t="s">
        <v>147</v>
      </c>
      <c r="U8" s="27">
        <f>COUNTIF($G$10:$N$109,T8)</f>
        <v>0</v>
      </c>
      <c r="V8" s="27" t="s">
        <v>76</v>
      </c>
      <c r="W8" s="27">
        <f>COUNTIF($G$10:$N$109,V8)</f>
        <v>0</v>
      </c>
      <c r="X8" s="27" t="s">
        <v>79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131</v>
      </c>
      <c r="J9" s="74" t="s">
        <v>3</v>
      </c>
      <c r="K9" s="73" t="s">
        <v>132</v>
      </c>
      <c r="L9" s="74" t="s">
        <v>3</v>
      </c>
      <c r="M9" s="73" t="s">
        <v>133</v>
      </c>
      <c r="N9" s="74" t="s">
        <v>3</v>
      </c>
      <c r="O9" s="73" t="s">
        <v>134</v>
      </c>
      <c r="P9" s="74" t="s">
        <v>3</v>
      </c>
      <c r="Q9" s="73" t="s">
        <v>127</v>
      </c>
      <c r="R9" s="74" t="s">
        <v>3</v>
      </c>
      <c r="T9" s="27" t="s">
        <v>135</v>
      </c>
      <c r="U9" s="27">
        <f t="shared" ref="U9:U20" si="0">COUNTIF($G$10:$N$109,T9)</f>
        <v>0</v>
      </c>
      <c r="V9" s="27" t="s">
        <v>77</v>
      </c>
      <c r="W9" s="27">
        <f t="shared" ref="W9:W14" si="1">COUNTIF($G$10:$N$109,V9)</f>
        <v>0</v>
      </c>
      <c r="X9" s="27" t="s">
        <v>90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115</v>
      </c>
      <c r="U10" s="27">
        <f t="shared" si="0"/>
        <v>0</v>
      </c>
      <c r="V10" s="27" t="s">
        <v>78</v>
      </c>
      <c r="W10" s="27">
        <f t="shared" si="1"/>
        <v>0</v>
      </c>
      <c r="X10" s="27" t="s">
        <v>142</v>
      </c>
      <c r="Y10" s="27">
        <f>COUNTIF($O$10:$O$109,X10)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114</v>
      </c>
      <c r="U11" s="27">
        <f t="shared" si="0"/>
        <v>0</v>
      </c>
      <c r="V11" s="27" t="s">
        <v>75</v>
      </c>
      <c r="W11" s="27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73</v>
      </c>
      <c r="U12" s="27">
        <f t="shared" si="0"/>
        <v>0</v>
      </c>
      <c r="V12" s="27" t="s">
        <v>137</v>
      </c>
      <c r="W12" s="27">
        <f t="shared" si="1"/>
        <v>0</v>
      </c>
    </row>
    <row r="13" spans="1:2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88</v>
      </c>
      <c r="U13" s="27">
        <f t="shared" si="0"/>
        <v>0</v>
      </c>
      <c r="V13" s="27" t="s">
        <v>138</v>
      </c>
      <c r="W13" s="27">
        <f t="shared" si="1"/>
        <v>0</v>
      </c>
    </row>
    <row r="14" spans="1:2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63"/>
      <c r="N14" s="12"/>
      <c r="O14" s="63"/>
      <c r="P14" s="12"/>
      <c r="Q14" s="63"/>
      <c r="R14" s="12"/>
      <c r="T14" s="27" t="s">
        <v>89</v>
      </c>
      <c r="U14" s="27">
        <f t="shared" si="0"/>
        <v>0</v>
      </c>
      <c r="V14" s="27" t="s">
        <v>139</v>
      </c>
      <c r="W14" s="27">
        <f t="shared" si="1"/>
        <v>0</v>
      </c>
    </row>
    <row r="15" spans="1:2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74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84</v>
      </c>
      <c r="U16" s="27">
        <f t="shared" si="0"/>
        <v>0</v>
      </c>
      <c r="W16" s="44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116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117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118</v>
      </c>
      <c r="U19" s="27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119</v>
      </c>
      <c r="U20" s="27">
        <f t="shared" si="0"/>
        <v>0</v>
      </c>
      <c r="W20" s="44">
        <f>U21+W16+Y8</f>
        <v>0</v>
      </c>
      <c r="Z20" s="48"/>
      <c r="AA20" s="48"/>
    </row>
    <row r="21" spans="1:27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128</v>
      </c>
    </row>
    <row r="25" spans="1:27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COUNTIF($Q$10:$Q$109,Sheet5!E2)</f>
        <v>0</v>
      </c>
      <c r="U25" s="4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COUNTIF($Q$10:$Q$109,Sheet5!E3)</f>
        <v>0</v>
      </c>
      <c r="U26" s="4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COUNTIF($Q$10:$Q$109,Sheet5!E4)</f>
        <v>0</v>
      </c>
      <c r="U27" s="4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COUNTIF($Q$10:$Q$109,Sheet5!E5)</f>
        <v>0</v>
      </c>
      <c r="U28" s="4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COUNTIF($Q$10:$Q$109,Sheet5!E6)</f>
        <v>0</v>
      </c>
      <c r="U29" s="4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>
      <c r="H244" s="54"/>
      <c r="J244" s="54"/>
      <c r="L244" s="54"/>
      <c r="N244" s="54"/>
      <c r="P244" s="54"/>
      <c r="R244" s="54"/>
    </row>
    <row r="395" spans="3:18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mIP4ookY9m9+BciA1G0dve1rqL/Q1OUnJPovUaYKxdOdwGA5+x+kE9Bn+yNgrL6vb8vCeO0gWQZXTNU0tZTLdw==" saltValue="EmxxpAIsWmZAxjZ1tsP1+Q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K10:K109 G10:G109 I10:I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R10:R109 H10:H109 J10:J109 L10:L109 N10:N109 P10:P109"/>
    <dataValidation allowBlank="1" showInputMessage="1" showErrorMessage="1" prompt="性と名の間は_x000a_全角スペース" sqref="C10:C109"/>
    <dataValidation type="list" allowBlank="1" showInputMessage="1" showErrorMessage="1" sqref="Q10:Q109">
      <formula1>リレー</formula1>
    </dataValidation>
    <dataValidation type="list" allowBlank="1" showInputMessage="1" showErrorMessage="1" sqref="O10:O109">
      <formula1>混成１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hidden="1" customWidth="1"/>
    <col min="12" max="12" width="8.25" style="56" hidden="1" customWidth="1"/>
    <col min="13" max="13" width="10.375" style="56" hidden="1" customWidth="1"/>
    <col min="14" max="14" width="8.25" style="56" hidden="1" customWidth="1"/>
    <col min="15" max="15" width="10.375" style="56" customWidth="1"/>
    <col min="16" max="16" width="8.25" style="56" customWidth="1"/>
    <col min="17" max="17" width="10.375" style="56" hidden="1" customWidth="1"/>
    <col min="18" max="18" width="8.25" style="56" hidden="1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>
      <c r="A1" s="80" t="s">
        <v>63</v>
      </c>
      <c r="B1" s="80"/>
      <c r="C1" s="80"/>
      <c r="D1" s="80"/>
      <c r="E1" s="51"/>
      <c r="T1" s="57"/>
      <c r="U1" s="56"/>
    </row>
    <row r="2" spans="1:25" s="52" customFormat="1" ht="13.15" customHeight="1">
      <c r="A2" s="80"/>
      <c r="B2" s="80"/>
      <c r="C2" s="80"/>
      <c r="D2" s="80"/>
      <c r="E2" s="32"/>
      <c r="F2" s="32"/>
      <c r="T2" s="56"/>
      <c r="U2" s="56"/>
    </row>
    <row r="3" spans="1:25" s="52" customFormat="1" ht="13.15" customHeight="1">
      <c r="A3" s="80"/>
      <c r="B3" s="80"/>
      <c r="C3" s="80"/>
      <c r="D3" s="80"/>
      <c r="E3" s="32"/>
      <c r="F3" s="32"/>
      <c r="T3" s="56"/>
      <c r="U3" s="56"/>
    </row>
    <row r="4" spans="1:25" s="52" customFormat="1">
      <c r="A4" s="33"/>
      <c r="B4" s="33"/>
      <c r="C4" s="32"/>
      <c r="D4" s="32"/>
      <c r="E4" s="32"/>
      <c r="F4" s="32"/>
      <c r="T4" s="56"/>
      <c r="U4" s="56"/>
    </row>
    <row r="5" spans="1:25" s="52" customFormat="1">
      <c r="A5" s="33"/>
      <c r="B5" s="33"/>
      <c r="C5" s="32"/>
      <c r="D5" s="32"/>
      <c r="E5" s="32"/>
      <c r="F5" s="32"/>
      <c r="T5" s="56"/>
      <c r="U5" s="56"/>
    </row>
    <row r="6" spans="1:25" s="52" customFormat="1">
      <c r="A6" s="33"/>
      <c r="B6" s="33"/>
      <c r="C6" s="32"/>
      <c r="D6" s="32"/>
      <c r="E6" s="32"/>
      <c r="F6" s="32"/>
      <c r="T6" s="56"/>
      <c r="U6" s="56"/>
    </row>
    <row r="7" spans="1:25" s="52" customFormat="1">
      <c r="A7" s="65"/>
      <c r="B7" s="33"/>
      <c r="C7" s="32"/>
      <c r="D7" s="32"/>
      <c r="E7" s="32"/>
      <c r="F7" s="32"/>
    </row>
    <row r="8" spans="1:25" s="52" customFormat="1">
      <c r="A8" s="65"/>
      <c r="B8" s="33"/>
      <c r="C8" s="32"/>
      <c r="D8" s="32"/>
      <c r="E8" s="32"/>
      <c r="F8" s="32"/>
      <c r="T8" s="27" t="s">
        <v>146</v>
      </c>
      <c r="U8" s="27">
        <f>COUNTIF($G$10:$N$109,T8)</f>
        <v>0</v>
      </c>
      <c r="V8" s="27" t="s">
        <v>71</v>
      </c>
      <c r="W8" s="27">
        <f>COUNTIF($G$10:$N$109,V8)</f>
        <v>0</v>
      </c>
      <c r="X8" s="27" t="s">
        <v>80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131</v>
      </c>
      <c r="J9" s="74" t="s">
        <v>3</v>
      </c>
      <c r="K9" s="73" t="s">
        <v>132</v>
      </c>
      <c r="L9" s="74" t="s">
        <v>3</v>
      </c>
      <c r="M9" s="73" t="s">
        <v>133</v>
      </c>
      <c r="N9" s="74" t="s">
        <v>3</v>
      </c>
      <c r="O9" s="73" t="s">
        <v>134</v>
      </c>
      <c r="P9" s="74" t="s">
        <v>3</v>
      </c>
      <c r="Q9" s="73" t="s">
        <v>127</v>
      </c>
      <c r="R9" s="74" t="s">
        <v>3</v>
      </c>
      <c r="T9" s="27" t="s">
        <v>136</v>
      </c>
      <c r="U9" s="27">
        <f t="shared" ref="U9:U20" si="0">COUNTIF($G$10:$N$109,T9)</f>
        <v>0</v>
      </c>
      <c r="V9" s="27" t="s">
        <v>72</v>
      </c>
      <c r="W9" s="27">
        <f t="shared" ref="W9:W11" si="1">COUNTIF($G$10:$N$109,V9)</f>
        <v>0</v>
      </c>
      <c r="X9" s="27" t="s">
        <v>92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102</v>
      </c>
      <c r="U10" s="27">
        <f t="shared" si="0"/>
        <v>0</v>
      </c>
      <c r="V10" s="27" t="s">
        <v>69</v>
      </c>
      <c r="W10" s="27">
        <f t="shared" si="1"/>
        <v>0</v>
      </c>
      <c r="X10" s="27" t="s">
        <v>141</v>
      </c>
      <c r="Y10" s="27">
        <f>COUNTIF($O$10:$O$109,X10)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81</v>
      </c>
      <c r="U11" s="27">
        <f t="shared" si="0"/>
        <v>0</v>
      </c>
      <c r="V11" s="27" t="s">
        <v>126</v>
      </c>
      <c r="W11" s="27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82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91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85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83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112</v>
      </c>
      <c r="U16" s="27">
        <f t="shared" si="0"/>
        <v>0</v>
      </c>
      <c r="W16" s="56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103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113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120</v>
      </c>
      <c r="U19" s="27">
        <f t="shared" si="0"/>
        <v>0</v>
      </c>
      <c r="Z19" s="52"/>
      <c r="AA19" s="52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70</v>
      </c>
      <c r="U20" s="27">
        <f t="shared" si="0"/>
        <v>0</v>
      </c>
      <c r="W20" s="56">
        <f>U21+W16+Y8</f>
        <v>0</v>
      </c>
      <c r="Z20" s="52"/>
      <c r="AA20" s="52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129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COUNTIF($Q$10:$Q$109,Sheet5!E2)</f>
        <v>0</v>
      </c>
      <c r="U25" s="5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COUNTIF($Q$10:$Q$109,Sheet5!E3)</f>
        <v>0</v>
      </c>
      <c r="U26" s="5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COUNTIF($Q$10:$Q$109,Sheet5!E4)</f>
        <v>0</v>
      </c>
      <c r="U27" s="5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COUNTIF($Q$10:$Q$109,Sheet5!E5)</f>
        <v>0</v>
      </c>
      <c r="U28" s="5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COUNTIF($Q$10:$Q$109,Sheet5!E6)</f>
        <v>0</v>
      </c>
      <c r="U29" s="5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>
      <c r="H157" s="58"/>
      <c r="J157" s="58"/>
      <c r="L157" s="58"/>
      <c r="N157" s="58"/>
      <c r="P157" s="58"/>
      <c r="R157" s="58"/>
    </row>
    <row r="308" spans="3:18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XTcyvCa8sl+5cnQEYxtLVtdKD2J3Yn8OY4WtZupz3RN9JX/yiqEvIqkbuFcLAnf5LMy+BPHe+1nMx9V3Qy8Z0Q==" saltValue="91UyDP/ULGC8tAnuHpOkog==" spinCount="100000" sheet="1" objects="1" scenarios="1"/>
  <mergeCells count="1">
    <mergeCell ref="A1:D3"/>
  </mergeCells>
  <phoneticPr fontId="21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R10:R109 H10:H109 J10:J109 L10:L109 N10:N109 P10:P109"/>
    <dataValidation type="list" allowBlank="1" showInputMessage="1" showErrorMessage="1" sqref="Q10:Q109">
      <formula1>リレー</formula1>
    </dataValidation>
    <dataValidation type="list" allowBlank="1" showInputMessage="1" showErrorMessage="1" sqref="O10:O109">
      <formula1>混成２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A2" sqref="A2:C2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1" t="s">
        <v>145</v>
      </c>
      <c r="B1" s="81"/>
      <c r="C1" s="81"/>
    </row>
    <row r="2" spans="1:4" ht="45" customHeight="1">
      <c r="A2" s="81" t="s">
        <v>62</v>
      </c>
      <c r="B2" s="81"/>
      <c r="C2" s="81"/>
    </row>
    <row r="3" spans="1:4" ht="22.5" customHeight="1"/>
    <row r="4" spans="1:4" ht="45" customHeight="1">
      <c r="A4" s="75" t="s">
        <v>122</v>
      </c>
      <c r="B4" s="91">
        <f>'Sheet1（団体情報）'!A5</f>
        <v>0</v>
      </c>
      <c r="C4" s="91"/>
    </row>
    <row r="5" spans="1:4" ht="22.5" customHeight="1">
      <c r="A5" s="76"/>
    </row>
    <row r="6" spans="1:4" ht="45" customHeight="1">
      <c r="A6" s="75" t="s">
        <v>87</v>
      </c>
      <c r="B6" s="71">
        <f>SUM('Sheet2（男子）'!W20*500+'Sheet2（男子）'!Y10*500+'Sheet3（女子）'!W20*500+'Sheet3（女子）'!Y10*500)</f>
        <v>0</v>
      </c>
      <c r="C6" s="64" t="s">
        <v>86</v>
      </c>
      <c r="D6" s="70">
        <f>B6</f>
        <v>0</v>
      </c>
    </row>
    <row r="7" spans="1:4" ht="22.5" customHeight="1"/>
    <row r="8" spans="1:4" s="28" customFormat="1">
      <c r="A8" s="82" t="s">
        <v>121</v>
      </c>
      <c r="B8" s="83"/>
      <c r="C8" s="84"/>
    </row>
    <row r="9" spans="1:4">
      <c r="A9" s="85"/>
      <c r="B9" s="86"/>
      <c r="C9" s="87"/>
    </row>
    <row r="10" spans="1:4">
      <c r="A10" s="85"/>
      <c r="B10" s="86"/>
      <c r="C10" s="87"/>
    </row>
    <row r="11" spans="1:4">
      <c r="A11" s="85"/>
      <c r="B11" s="86"/>
      <c r="C11" s="87"/>
    </row>
    <row r="12" spans="1:4">
      <c r="A12" s="85"/>
      <c r="B12" s="86"/>
      <c r="C12" s="87"/>
    </row>
    <row r="13" spans="1:4">
      <c r="A13" s="85"/>
      <c r="B13" s="86"/>
      <c r="C13" s="87"/>
    </row>
    <row r="14" spans="1:4">
      <c r="A14" s="85"/>
      <c r="B14" s="86"/>
      <c r="C14" s="87"/>
    </row>
    <row r="15" spans="1:4">
      <c r="A15" s="85"/>
      <c r="B15" s="86"/>
      <c r="C15" s="87"/>
    </row>
    <row r="16" spans="1:4">
      <c r="A16" s="85"/>
      <c r="B16" s="86"/>
      <c r="C16" s="87"/>
    </row>
    <row r="17" spans="1:3">
      <c r="A17" s="85"/>
      <c r="B17" s="86"/>
      <c r="C17" s="87"/>
    </row>
    <row r="18" spans="1:3">
      <c r="A18" s="85"/>
      <c r="B18" s="86"/>
      <c r="C18" s="87"/>
    </row>
    <row r="19" spans="1:3">
      <c r="A19" s="85"/>
      <c r="B19" s="86"/>
      <c r="C19" s="87"/>
    </row>
    <row r="20" spans="1:3">
      <c r="A20" s="85"/>
      <c r="B20" s="86"/>
      <c r="C20" s="87"/>
    </row>
    <row r="21" spans="1:3">
      <c r="A21" s="85"/>
      <c r="B21" s="86"/>
      <c r="C21" s="87"/>
    </row>
    <row r="22" spans="1:3">
      <c r="A22" s="85"/>
      <c r="B22" s="86"/>
      <c r="C22" s="87"/>
    </row>
    <row r="23" spans="1:3">
      <c r="A23" s="85"/>
      <c r="B23" s="86"/>
      <c r="C23" s="87"/>
    </row>
    <row r="24" spans="1:3">
      <c r="A24" s="85"/>
      <c r="B24" s="86"/>
      <c r="C24" s="87"/>
    </row>
    <row r="25" spans="1:3">
      <c r="A25" s="85"/>
      <c r="B25" s="86"/>
      <c r="C25" s="87"/>
    </row>
    <row r="26" spans="1:3">
      <c r="A26" s="85"/>
      <c r="B26" s="86"/>
      <c r="C26" s="87"/>
    </row>
    <row r="27" spans="1:3">
      <c r="A27" s="85"/>
      <c r="B27" s="86"/>
      <c r="C27" s="87"/>
    </row>
    <row r="28" spans="1:3">
      <c r="A28" s="85"/>
      <c r="B28" s="86"/>
      <c r="C28" s="87"/>
    </row>
    <row r="29" spans="1:3">
      <c r="A29" s="85"/>
      <c r="B29" s="86"/>
      <c r="C29" s="87"/>
    </row>
    <row r="30" spans="1:3">
      <c r="A30" s="85"/>
      <c r="B30" s="86"/>
      <c r="C30" s="87"/>
    </row>
    <row r="31" spans="1:3">
      <c r="A31" s="88"/>
      <c r="B31" s="89"/>
      <c r="C31" s="90"/>
    </row>
    <row r="32" spans="1:3">
      <c r="A32" s="3"/>
      <c r="B32" s="3"/>
      <c r="C32" s="3"/>
    </row>
  </sheetData>
  <sheetProtection algorithmName="SHA-512" hashValue="z11LBKP+MQcPAqKNifL8bFlcpZ25ywO9S95nPcomuAllspkPVe+4kSm8MyzNjSnazSKMbbbTwq9ZxBGuw7AuNw==" saltValue="UDezHk5FoWf8+CFZfNIvC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C5" sqref="C5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54</v>
      </c>
      <c r="B1" s="14"/>
    </row>
    <row r="2" spans="1:2" ht="37.5" customHeight="1">
      <c r="A2" s="92">
        <v>43387</v>
      </c>
      <c r="B2" s="93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55</v>
      </c>
    </row>
    <row r="5" spans="1:2" ht="37.5" customHeight="1"/>
    <row r="6" spans="1:2" ht="37.5" customHeight="1">
      <c r="A6" s="19">
        <f>'Sheet4（印刷用）'!D6</f>
        <v>0</v>
      </c>
      <c r="B6" s="20" t="s">
        <v>56</v>
      </c>
    </row>
    <row r="7" spans="1:2" ht="15" customHeight="1"/>
    <row r="8" spans="1:2" ht="37.5" customHeight="1">
      <c r="A8" s="94" t="s">
        <v>143</v>
      </c>
      <c r="B8" s="95"/>
    </row>
    <row r="9" spans="1:2" ht="15" customHeight="1"/>
    <row r="10" spans="1:2" ht="37.5" customHeight="1">
      <c r="A10" s="21" t="s">
        <v>57</v>
      </c>
    </row>
    <row r="11" spans="1:2" ht="15" customHeight="1"/>
    <row r="12" spans="1:2" ht="37.5" customHeight="1">
      <c r="B12" s="22" t="s">
        <v>58</v>
      </c>
    </row>
    <row r="13" spans="1:2" s="23" customFormat="1"/>
    <row r="14" spans="1:2" s="24" customFormat="1" ht="30" customHeight="1"/>
    <row r="15" spans="1:2" ht="37.5" customHeight="1">
      <c r="A15" s="25" t="s">
        <v>59</v>
      </c>
      <c r="B15" s="26" t="s">
        <v>60</v>
      </c>
    </row>
    <row r="16" spans="1:2" ht="37.5" customHeight="1">
      <c r="A16" s="92">
        <f>A2</f>
        <v>43387</v>
      </c>
      <c r="B16" s="93"/>
    </row>
    <row r="17" spans="1:2" ht="37.5" customHeight="1">
      <c r="B17" s="16"/>
    </row>
    <row r="18" spans="1:2" ht="37.5" customHeight="1">
      <c r="A18" s="17">
        <f>A4</f>
        <v>0</v>
      </c>
      <c r="B18" s="18" t="s">
        <v>55</v>
      </c>
    </row>
    <row r="19" spans="1:2" ht="37.5" customHeight="1"/>
    <row r="20" spans="1:2" ht="37.5" customHeight="1">
      <c r="A20" s="19">
        <f>A6</f>
        <v>0</v>
      </c>
      <c r="B20" s="20" t="s">
        <v>56</v>
      </c>
    </row>
    <row r="21" spans="1:2" ht="15" customHeight="1"/>
    <row r="22" spans="1:2" ht="37.5" customHeight="1">
      <c r="A22" s="94" t="str">
        <f>A8</f>
        <v>但　第6回中京大学競技会 参加料として</v>
      </c>
      <c r="B22" s="95"/>
    </row>
    <row r="23" spans="1:2" ht="15" customHeight="1"/>
    <row r="24" spans="1:2" ht="37.5" customHeight="1">
      <c r="A24" s="21" t="s">
        <v>57</v>
      </c>
    </row>
    <row r="25" spans="1:2" ht="37.5" customHeight="1">
      <c r="B25" s="22" t="s">
        <v>58</v>
      </c>
    </row>
  </sheetData>
  <sheetProtection algorithmName="SHA-512" hashValue="nKFpWVlUaVZ3yY6ciOhcCsKxpm8kX28sr5KC7jNfDPBi7kpF859iUzC6VX6nphgxgwfNvp6KtI7rYOpZxB/kYw==" saltValue="ndGxtqjHKIu8OFTYTQqox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14" sqref="H14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110</v>
      </c>
      <c r="G1" s="1" t="s">
        <v>111</v>
      </c>
      <c r="H1" s="1" t="s">
        <v>109</v>
      </c>
      <c r="I1" s="1"/>
    </row>
    <row r="2" spans="1:9">
      <c r="A2" s="2">
        <v>1</v>
      </c>
      <c r="B2" t="s">
        <v>4</v>
      </c>
      <c r="C2" t="s">
        <v>130</v>
      </c>
      <c r="D2" t="s">
        <v>130</v>
      </c>
      <c r="E2" t="s">
        <v>97</v>
      </c>
      <c r="F2" t="s">
        <v>141</v>
      </c>
      <c r="G2" t="s">
        <v>141</v>
      </c>
      <c r="H2" t="s">
        <v>95</v>
      </c>
    </row>
    <row r="3" spans="1:9">
      <c r="A3" s="2">
        <v>2</v>
      </c>
      <c r="B3" t="s">
        <v>5</v>
      </c>
      <c r="C3" t="s">
        <v>144</v>
      </c>
      <c r="D3" t="s">
        <v>144</v>
      </c>
      <c r="E3" t="s">
        <v>98</v>
      </c>
      <c r="H3" t="s">
        <v>93</v>
      </c>
    </row>
    <row r="4" spans="1:9">
      <c r="A4" s="2">
        <v>3</v>
      </c>
      <c r="B4" t="s">
        <v>6</v>
      </c>
      <c r="E4" t="s">
        <v>99</v>
      </c>
      <c r="H4" t="s">
        <v>94</v>
      </c>
    </row>
    <row r="5" spans="1:9">
      <c r="A5" s="2"/>
      <c r="B5" t="s">
        <v>7</v>
      </c>
      <c r="E5" t="s">
        <v>100</v>
      </c>
      <c r="H5" t="s">
        <v>68</v>
      </c>
    </row>
    <row r="6" spans="1:9">
      <c r="A6" s="2"/>
      <c r="B6" t="s">
        <v>8</v>
      </c>
      <c r="E6" t="s">
        <v>101</v>
      </c>
    </row>
    <row r="7" spans="1:9">
      <c r="A7" s="69"/>
      <c r="B7" t="s">
        <v>9</v>
      </c>
    </row>
    <row r="8" spans="1:9">
      <c r="A8" s="62"/>
      <c r="B8" t="s">
        <v>10</v>
      </c>
    </row>
    <row r="9" spans="1:9">
      <c r="A9" s="62"/>
      <c r="B9" t="s">
        <v>11</v>
      </c>
    </row>
    <row r="10" spans="1:9">
      <c r="B10" t="s">
        <v>12</v>
      </c>
    </row>
    <row r="11" spans="1:9">
      <c r="B11" t="s">
        <v>13</v>
      </c>
    </row>
    <row r="12" spans="1:9">
      <c r="B12" t="s">
        <v>14</v>
      </c>
    </row>
    <row r="13" spans="1:9">
      <c r="B13" t="s">
        <v>15</v>
      </c>
    </row>
    <row r="14" spans="1:9">
      <c r="B14" t="s">
        <v>16</v>
      </c>
    </row>
    <row r="15" spans="1:9">
      <c r="B15" t="s">
        <v>17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xaRGylO8rsh+u1Y61dklYKbiG8hRd2f0PrwDJKna7Kzo4uajvzaczBVVi7AZkPyZrvxGiWYnqQ8nhLp7J0H5KQ==" saltValue="GnZgaAkY0zwW3BGHSCnex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2018-09-24T11:53:21Z</dcterms:modified>
</cp:coreProperties>
</file>