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updateLinks="always"/>
  <mc:AlternateContent xmlns:mc="http://schemas.openxmlformats.org/markup-compatibility/2006">
    <mc:Choice Requires="x15">
      <x15ac:absPath xmlns:x15ac="http://schemas.microsoft.com/office/spreadsheetml/2010/11/ac" url="E:\2018中京大\31梅村\申込書類\"/>
    </mc:Choice>
  </mc:AlternateContent>
  <xr:revisionPtr revIDLastSave="0" documentId="13_ncr:1_{A1570B74-8F60-4CD6-9A01-6EBFFBDD262A}" xr6:coauthVersionLast="28" xr6:coauthVersionMax="28" xr10:uidLastSave="{00000000-0000-0000-0000-000000000000}"/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Sheet5!$C$2:$C$4</definedName>
    <definedName name="種目２">Sheet5!$D$2:$D$4</definedName>
    <definedName name="陸協">Sheet5!$B$2:$B$48</definedName>
  </definedNames>
  <calcPr calcId="171027"/>
</workbook>
</file>

<file path=xl/calcChain.xml><?xml version="1.0" encoding="utf-8"?>
<calcChain xmlns="http://schemas.openxmlformats.org/spreadsheetml/2006/main">
  <c r="B4" i="1" l="1"/>
  <c r="V3" i="9"/>
  <c r="V4" i="9"/>
  <c r="V5" i="9"/>
  <c r="V6" i="9"/>
  <c r="V2" i="9"/>
  <c r="Y10" i="9"/>
  <c r="W9" i="9"/>
  <c r="W10" i="9"/>
  <c r="W8" i="9"/>
  <c r="U9" i="9"/>
  <c r="U10" i="9"/>
  <c r="U11" i="9"/>
  <c r="U12" i="9"/>
  <c r="U13" i="9"/>
  <c r="U14" i="9"/>
  <c r="U15" i="9"/>
  <c r="U16" i="9"/>
  <c r="U17" i="9"/>
  <c r="U18" i="9"/>
  <c r="U19" i="9"/>
  <c r="U20" i="9"/>
  <c r="U8" i="9"/>
  <c r="W9" i="2"/>
  <c r="W10" i="2"/>
  <c r="W11" i="2"/>
  <c r="W8" i="2"/>
  <c r="U9" i="2"/>
  <c r="U10" i="2"/>
  <c r="U11" i="2"/>
  <c r="U12" i="2"/>
  <c r="U13" i="2"/>
  <c r="U14" i="2"/>
  <c r="U15" i="2"/>
  <c r="U16" i="2"/>
  <c r="U17" i="2"/>
  <c r="U18" i="2"/>
  <c r="U19" i="2"/>
  <c r="U20" i="2"/>
  <c r="U8" i="2"/>
  <c r="V3" i="2"/>
  <c r="V4" i="2"/>
  <c r="V5" i="2"/>
  <c r="V6" i="2"/>
  <c r="V2" i="2"/>
  <c r="Y10" i="2"/>
  <c r="W3" i="9" l="1"/>
  <c r="W4" i="9"/>
  <c r="W5" i="9"/>
  <c r="W6" i="9"/>
  <c r="W2" i="9"/>
  <c r="W3" i="2"/>
  <c r="W4" i="2"/>
  <c r="W5" i="2"/>
  <c r="W6" i="2"/>
  <c r="W2" i="2"/>
  <c r="Y8" i="9" l="1"/>
  <c r="Y8" i="2"/>
  <c r="U21" i="9" l="1"/>
  <c r="W16" i="9"/>
  <c r="T2" i="9" l="1"/>
  <c r="W16" i="2"/>
  <c r="U21" i="2"/>
  <c r="T2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<sst xmlns="http://schemas.openxmlformats.org/spreadsheetml/2006/main" count="185" uniqueCount="148">
  <si>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</si>
  <si>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</si>
  <si>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</si>
  <si>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</si>
  <si>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</si>
  <si>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</si>
  <si>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</si>
  <si>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</si>
  <si>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</si>
  <si>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</si>
  <si>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</si>
  <si>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</si>
  <si>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</si>
  <si>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</si>
  <si>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</si>
  <si>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</si>
  <si>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</si>
  <si>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</si>
  <si>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</si>
  <si>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</si>
  <si>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</si>
  <si>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</si>
  <si>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</si>
  <si>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</si>
  <si>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</si>
  <si>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</si>
  <si>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</si>
  <si>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</si>
  <si>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</si>
  <si>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</si>
  <si>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</si>
  <si>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</si>
  <si>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</si>
  <si>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</si>
  <si>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</si>
  <si>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</si>
  <si>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</si>
  <si>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</si>
  <si>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</si>
  <si>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</si>
  <si>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</si>
  <si>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</si>
  <si>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</si>
  <si>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</si>
  <si>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</si>
  <si>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</si>
  <si>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</si>
  <si>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</si>
  <si>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</si>
  <si>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</si>
  <si>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</si>
  <si>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</si>
  <si>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</si>
  <si>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</si>
  <si>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</si>
  <si>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</si>
  <si>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</si>
  <si>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</si>
  <si>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</si>
  <si>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</si>
  <si>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</si>
  <si>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</si>
  <si>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</si>
  <si>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</si>
  <si>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</si>
  <si>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</si>
  <si>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</si>
  <si>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</si>
  <si>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</si>
  <si>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</si>
  <si>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</si>
  <si>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</si>
  <si>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</si>
  <si>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</si>
  <si>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</si>
  <si>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</si>
  <si>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</si>
  <si>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</si>
  <si>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</si>
  <si>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</si>
  <si>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</si>
  <si>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</si>
  <si>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</si>
  <si>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</si>
  <si>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</si>
  <si>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</si>
  <si>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3000m</t>
    <phoneticPr fontId="2"/>
  </si>
  <si>
    <t>5000m</t>
    <phoneticPr fontId="2"/>
  </si>
  <si>
    <t>4×400mR</t>
    <phoneticPr fontId="2"/>
  </si>
  <si>
    <t>3000m</t>
    <phoneticPr fontId="21"/>
  </si>
  <si>
    <t>4×400mR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</si>
  <si>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</si>
  <si>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</si>
  <si>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</si>
  <si>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</si>
  <si>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種目　2</t>
    <rPh sb="0" eb="2">
      <t>シュモク</t>
    </rPh>
    <phoneticPr fontId="2"/>
  </si>
  <si>
    <t>第31回梅村学園陸上競技大会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</si>
  <si>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</si>
  <si>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</si>
  <si>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</si>
  <si>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</si>
  <si>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</si>
  <si>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100m</t>
    <phoneticPr fontId="21"/>
  </si>
  <si>
    <t>400m</t>
    <phoneticPr fontId="21"/>
  </si>
  <si>
    <t>棒高跳</t>
    <rPh sb="0" eb="3">
      <t>ボウタカトビ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</si>
  <si>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</si>
  <si>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</si>
  <si>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</si>
  <si>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</si>
  <si>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</si>
  <si>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</si>
  <si>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</si>
  <si>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</si>
  <si>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200m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</si>
  <si>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</si>
  <si>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</si>
  <si>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平成30年4月　日</t>
    <rPh sb="0" eb="2">
      <t>ヘイセイ</t>
    </rPh>
    <rPh sb="4" eb="5">
      <t>ネン</t>
    </rPh>
    <rPh sb="6" eb="7">
      <t>ガツ</t>
    </rPh>
    <rPh sb="8" eb="9">
      <t>ヒ</t>
    </rPh>
    <phoneticPr fontId="21"/>
  </si>
  <si>
    <t>但　第31回梅村学園陸上競技大会 参加料として</t>
    <rPh sb="0" eb="1">
      <t>タダ</t>
    </rPh>
    <rPh sb="2" eb="3">
      <t>ダイ</t>
    </rPh>
    <rPh sb="5" eb="6">
      <t>カイ</t>
    </rPh>
    <rPh sb="6" eb="8">
      <t>ウメムラ</t>
    </rPh>
    <rPh sb="8" eb="10">
      <t>ガクエン</t>
    </rPh>
    <rPh sb="10" eb="12">
      <t>リクジョウ</t>
    </rPh>
    <rPh sb="12" eb="14">
      <t>キョウギ</t>
    </rPh>
    <rPh sb="14" eb="16">
      <t>タイカイ</t>
    </rPh>
    <rPh sb="17" eb="20">
      <t>サンカリョウ</t>
    </rPh>
    <phoneticPr fontId="21"/>
  </si>
  <si>
    <t>100m</t>
    <phoneticPr fontId="2"/>
  </si>
  <si>
    <t>200m</t>
    <phoneticPr fontId="2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</si>
  <si>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</si>
  <si>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</si>
  <si>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</si>
  <si>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</si>
  <si>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</si>
  <si>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</si>
  <si>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</si>
  <si>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</si>
  <si>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リレー</t>
    <phoneticPr fontId="2"/>
  </si>
  <si>
    <t>混成</t>
    <rPh sb="0" eb="2">
      <t>コンセイ</t>
    </rPh>
    <phoneticPr fontId="2"/>
  </si>
  <si>
    <t>1種目め</t>
    <rPh sb="1" eb="3">
      <t>シュモク</t>
    </rPh>
    <phoneticPr fontId="2"/>
  </si>
  <si>
    <t>400R</t>
    <phoneticPr fontId="21"/>
  </si>
  <si>
    <t>三段跳</t>
    <rPh sb="0" eb="3">
      <t>サンダント</t>
    </rPh>
    <phoneticPr fontId="21"/>
  </si>
  <si>
    <t>1種目め</t>
    <rPh sb="1" eb="3">
      <t>シュモク</t>
    </rPh>
    <phoneticPr fontId="21"/>
  </si>
  <si>
    <t>第31回梅村学園陸上競技大会</t>
    <rPh sb="0" eb="1">
      <t>ダイ</t>
    </rPh>
    <rPh sb="3" eb="4">
      <t>カイ</t>
    </rPh>
    <rPh sb="4" eb="14">
      <t>ウメムラガクエンリクジョウキョウギタイカイ</t>
    </rPh>
    <phoneticPr fontId="0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</si>
  <si>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</si>
  <si>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学　校　名</t>
    <rPh sb="0" eb="1">
      <t>マナブ</t>
    </rPh>
    <rPh sb="2" eb="3">
      <t>コウ</t>
    </rPh>
    <rPh sb="4" eb="5">
      <t>メイ</t>
    </rPh>
    <phoneticPr fontId="0"/>
  </si>
  <si>
    <t>高校砲丸投</t>
    <rPh sb="0" eb="2">
      <t>コウコウ</t>
    </rPh>
    <rPh sb="2" eb="5">
      <t>ホウガントウ</t>
    </rPh>
    <phoneticPr fontId="2"/>
  </si>
  <si>
    <t>高校円盤投</t>
    <rPh sb="0" eb="2">
      <t>コウコウ</t>
    </rPh>
    <rPh sb="2" eb="5">
      <t>エンバンナゲ</t>
    </rPh>
    <phoneticPr fontId="2"/>
  </si>
  <si>
    <t>高校ハンマー投</t>
    <rPh sb="0" eb="2">
      <t>コウコウ</t>
    </rPh>
    <rPh sb="6" eb="7">
      <t>トウ</t>
    </rPh>
    <phoneticPr fontId="2"/>
  </si>
  <si>
    <r>
      <t>①学校名（正式名称）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ガッコウ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</si>
  <si>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②学校所在地都道府県</t>
    <rPh sb="1" eb="3">
      <t>ガッコウ</t>
    </rPh>
    <rPh sb="3" eb="5">
      <t>ショザイ</t>
    </rPh>
    <rPh sb="5" eb="6">
      <t>チ</t>
    </rPh>
    <rPh sb="6" eb="10">
      <t>トドウフケン</t>
    </rPh>
    <phoneticPr fontId="21"/>
  </si>
  <si>
    <t>四種競技</t>
    <rPh sb="0" eb="2">
      <t>ヨンシュ</t>
    </rPh>
    <rPh sb="2" eb="4">
      <t>キョウギ</t>
    </rPh>
    <phoneticPr fontId="21"/>
  </si>
  <si>
    <t>※混成競技は、参加人数を制限する場合がある。</t>
    <rPh sb="1" eb="3">
      <t>コンセイ</t>
    </rPh>
    <rPh sb="3" eb="5">
      <t>キョウギ</t>
    </rPh>
    <rPh sb="7" eb="9">
      <t>サンカ</t>
    </rPh>
    <rPh sb="9" eb="11">
      <t>ニンズウ</t>
    </rPh>
    <rPh sb="12" eb="14">
      <t>セイゲン</t>
    </rPh>
    <rPh sb="16" eb="18">
      <t>バアイ</t>
    </rPh>
    <phoneticPr fontId="2"/>
  </si>
  <si>
    <t>四種競技</t>
    <rPh sb="0" eb="2">
      <t>ヨンシュ</t>
    </rPh>
    <rPh sb="2" eb="4">
      <t>キョウギ</t>
    </rPh>
    <phoneticPr fontId="2"/>
  </si>
  <si>
    <t>中学用　参加申込書</t>
    <rPh sb="0" eb="2">
      <t>チュウガク</t>
    </rPh>
    <rPh sb="2" eb="3">
      <t>ヨウ</t>
    </rPh>
    <rPh sb="4" eb="6">
      <t>サンカ</t>
    </rPh>
    <rPh sb="6" eb="9">
      <t>モウシコミショ</t>
    </rPh>
    <phoneticPr fontId="21"/>
  </si>
  <si>
    <r>
      <t>③学校名（略称）</t>
    </r>
    <r>
      <rPr>
        <sz val="8"/>
        <rFont val="ＭＳ Ｐゴシック"/>
        <family val="3"/>
        <charset val="128"/>
      </rPr>
      <t>　※プログラム・リザルト掲載用です　（例：○○中）</t>
    </r>
    <rPh sb="1" eb="3">
      <t>ガッコウ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rPh sb="31" eb="32">
      <t>チュウ</t>
    </rPh>
    <phoneticPr fontId="21"/>
  </si>
  <si>
    <t>走幅跳</t>
    <rPh sb="0" eb="3">
      <t>ソウハバトビ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</si>
</sst>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 x14ac:dyDescent="0.15">
      <c r="A1" s="67" t="s">
        <v>96</v>
      </c>
      <c r="B1" s="68"/>
      <c r="C1" s="68"/>
    </row>
    <row r="2" spans="1:4" ht="42" customHeight="1" x14ac:dyDescent="0.15">
      <c r="A2" s="67" t="s">
        <v>145</v>
      </c>
      <c r="B2" s="68"/>
      <c r="C2" s="68"/>
    </row>
    <row r="3" spans="1:4" ht="30" customHeight="1" x14ac:dyDescent="0.15">
      <c r="A3" s="36"/>
      <c r="B3" s="37"/>
      <c r="C3" s="37"/>
      <c r="D3" s="37"/>
    </row>
    <row r="4" spans="1:4" ht="14.25" x14ac:dyDescent="0.15">
      <c r="A4" s="38" t="s">
        <v>140</v>
      </c>
      <c r="C4" s="38" t="s">
        <v>141</v>
      </c>
    </row>
    <row r="5" spans="1:4" ht="30" customHeight="1" x14ac:dyDescent="0.15">
      <c r="A5" s="29"/>
      <c r="C5" s="30"/>
      <c r="D5" s="60" t="s">
        <v>94</v>
      </c>
    </row>
    <row r="6" spans="1:4" ht="13.5" customHeight="1" x14ac:dyDescent="0.15">
      <c r="A6" s="39"/>
      <c r="C6" s="40"/>
    </row>
    <row r="7" spans="1:4" ht="14.25" customHeight="1" x14ac:dyDescent="0.15">
      <c r="A7" s="41" t="s">
        <v>146</v>
      </c>
      <c r="C7" s="38" t="s">
        <v>68</v>
      </c>
    </row>
    <row r="8" spans="1:4" ht="30" customHeight="1" x14ac:dyDescent="0.15">
      <c r="A8" s="29"/>
      <c r="C8" s="61"/>
      <c r="D8" s="60" t="s">
        <v>94</v>
      </c>
    </row>
    <row r="9" spans="1:4" ht="13.5" customHeight="1" x14ac:dyDescent="0.15">
      <c r="A9" s="37"/>
    </row>
    <row r="10" spans="1:4" ht="14.25" x14ac:dyDescent="0.15">
      <c r="A10" s="42" t="s">
        <v>65</v>
      </c>
      <c r="C10" s="42" t="s">
        <v>66</v>
      </c>
    </row>
    <row r="11" spans="1:4" ht="30" customHeight="1" x14ac:dyDescent="0.15">
      <c r="A11" s="29"/>
      <c r="C11" s="77"/>
      <c r="D11" s="78"/>
    </row>
    <row r="12" spans="1:4" ht="13.5" customHeight="1" x14ac:dyDescent="0.15">
      <c r="A12" s="37"/>
    </row>
    <row r="13" spans="1:4" ht="14.25" x14ac:dyDescent="0.15">
      <c r="A13" s="42" t="s">
        <v>67</v>
      </c>
    </row>
    <row r="14" spans="1:4" ht="30" customHeight="1" x14ac:dyDescent="0.15">
      <c r="A14" s="31"/>
    </row>
    <row r="15" spans="1:4" x14ac:dyDescent="0.15">
      <c r="A15" s="37"/>
    </row>
    <row r="17" spans="3:3" ht="30" customHeight="1" x14ac:dyDescent="0.15"/>
    <row r="28" spans="3:3" x14ac:dyDescent="0.15">
      <c r="C28" s="43"/>
    </row>
  </sheetData>
  <sheetProtection algorithmName="SHA-512" hashValue="k9Wfx/8Vw9SppdEr8DqWIqLrJO9rOjviRWydj80R/evFQ9824EPacFwiSR1+dVRSudxJOP5FWC3nLX028wSzvQ==" saltValue="o4U5qSw/17+LEJbZn9Vvpw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陸協</formula1>
    </dataValidation>
    <dataValidation type="list" allowBlank="1" showInputMessage="1" showErrorMessage="1" sqref="C8" xr:uid="{00000000-0002-0000-0000-000002000000}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customWidth="1"/>
    <col min="12" max="12" width="8.25" style="44" customWidth="1"/>
    <col min="13" max="13" width="10.375" style="44" hidden="1" customWidth="1"/>
    <col min="14" max="14" width="8.25" style="44" hidden="1" customWidth="1"/>
    <col min="15" max="15" width="10.375" style="44" customWidth="1"/>
    <col min="16" max="16" width="8.25" style="44" customWidth="1"/>
    <col min="17" max="17" width="10.375" style="44" customWidth="1"/>
    <col min="18" max="18" width="8.25" style="44" customWidth="1"/>
    <col min="19" max="19" width="9" style="44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 x14ac:dyDescent="0.15">
      <c r="A1" s="79" t="s">
        <v>61</v>
      </c>
      <c r="B1" s="79"/>
      <c r="C1" s="79"/>
      <c r="D1" s="79"/>
      <c r="G1" s="45"/>
      <c r="I1" s="45"/>
      <c r="K1" s="45"/>
      <c r="M1" s="45"/>
      <c r="O1" s="45"/>
      <c r="Q1" s="45"/>
      <c r="T1" s="45" t="s">
        <v>130</v>
      </c>
      <c r="V1" s="45" t="s">
        <v>62</v>
      </c>
    </row>
    <row r="2" spans="1:25" s="48" customFormat="1" ht="13.5" customHeight="1" x14ac:dyDescent="0.15">
      <c r="A2" s="79"/>
      <c r="B2" s="79"/>
      <c r="C2" s="79"/>
      <c r="D2" s="79"/>
      <c r="E2" s="47"/>
      <c r="F2" s="53"/>
      <c r="T2" s="46">
        <f>SUM(U21,W16)</f>
        <v>0</v>
      </c>
      <c r="U2" s="46"/>
      <c r="V2" s="44">
        <f>COUNTIF($O$10:$O$109,Sheet5!E2)</f>
        <v>0</v>
      </c>
      <c r="W2" s="44">
        <f>IF(V2&lt;4,0,IF(V2&gt;6,0,1))</f>
        <v>0</v>
      </c>
    </row>
    <row r="3" spans="1:25" s="48" customFormat="1" ht="13.5" customHeight="1" x14ac:dyDescent="0.15">
      <c r="A3" s="79"/>
      <c r="B3" s="79"/>
      <c r="C3" s="79"/>
      <c r="D3" s="79"/>
      <c r="E3" s="47"/>
      <c r="F3" s="53"/>
      <c r="T3" s="46"/>
      <c r="U3" s="46"/>
      <c r="V3" s="44">
        <f>COUNTIF($O$10:$O$109,Sheet5!E3)</f>
        <v>0</v>
      </c>
      <c r="W3" s="44">
        <f t="shared" ref="W3:W6" si="0">IF(V3&lt;4,0,IF(V3&gt;6,0,1))</f>
        <v>0</v>
      </c>
    </row>
    <row r="4" spans="1:25" s="48" customFormat="1" ht="13.5" customHeight="1" x14ac:dyDescent="0.15">
      <c r="A4" s="53"/>
      <c r="B4" s="53"/>
      <c r="C4" s="53"/>
      <c r="D4" s="53"/>
      <c r="E4" s="47"/>
      <c r="F4" s="53"/>
      <c r="T4" s="46"/>
      <c r="U4" s="46"/>
      <c r="V4" s="44">
        <f>COUNTIF($O$10:$O$109,Sheet5!E4)</f>
        <v>0</v>
      </c>
      <c r="W4" s="44">
        <f t="shared" si="0"/>
        <v>0</v>
      </c>
    </row>
    <row r="5" spans="1:25" s="48" customFormat="1" ht="13.5" customHeight="1" x14ac:dyDescent="0.15">
      <c r="B5" s="47"/>
      <c r="C5" s="47"/>
      <c r="D5" s="47"/>
      <c r="E5" s="47"/>
      <c r="F5" s="53"/>
      <c r="T5" s="46"/>
      <c r="U5" s="46"/>
      <c r="V5" s="44">
        <f>COUNTIF($O$10:$O$109,Sheet5!E5)</f>
        <v>0</v>
      </c>
      <c r="W5" s="44">
        <f t="shared" si="0"/>
        <v>0</v>
      </c>
    </row>
    <row r="6" spans="1:25" s="48" customFormat="1" ht="13.5" customHeight="1" x14ac:dyDescent="0.15">
      <c r="A6" s="47"/>
      <c r="B6" s="47"/>
      <c r="C6" s="47"/>
      <c r="D6" s="47"/>
      <c r="E6" s="47"/>
      <c r="F6" s="50"/>
      <c r="T6" s="46"/>
      <c r="U6" s="46"/>
      <c r="V6" s="44">
        <f>COUNTIF($O$10:$O$109,Sheet5!E6)</f>
        <v>0</v>
      </c>
      <c r="W6" s="44">
        <f t="shared" si="0"/>
        <v>0</v>
      </c>
    </row>
    <row r="7" spans="1:25" s="48" customFormat="1" ht="13.5" customHeight="1" x14ac:dyDescent="0.15">
      <c r="A7" s="66"/>
      <c r="B7" s="47"/>
      <c r="C7" s="47"/>
      <c r="D7" s="47"/>
      <c r="E7" s="47"/>
      <c r="F7" s="50"/>
      <c r="T7" s="49"/>
      <c r="U7" s="49"/>
    </row>
    <row r="8" spans="1:25" s="48" customFormat="1" x14ac:dyDescent="0.15">
      <c r="A8" s="66" t="s">
        <v>143</v>
      </c>
      <c r="B8" s="34"/>
      <c r="C8" s="50"/>
      <c r="D8" s="50"/>
      <c r="E8" s="50"/>
      <c r="F8" s="50"/>
      <c r="T8" s="27" t="s">
        <v>118</v>
      </c>
      <c r="U8" s="27">
        <f>COUNTIF($G$10:$G$109,T8)</f>
        <v>0</v>
      </c>
      <c r="V8" s="27" t="s">
        <v>137</v>
      </c>
      <c r="W8" s="27">
        <f>COUNTIF($G$10:$G$109,V8)</f>
        <v>0</v>
      </c>
      <c r="X8" s="27" t="s">
        <v>77</v>
      </c>
      <c r="Y8" s="27">
        <f>SUM(W2:W6)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95</v>
      </c>
      <c r="J9" s="74" t="s">
        <v>3</v>
      </c>
      <c r="K9" s="73" t="s">
        <v>126</v>
      </c>
      <c r="L9" s="74" t="s">
        <v>3</v>
      </c>
      <c r="M9" s="73" t="s">
        <v>127</v>
      </c>
      <c r="N9" s="74" t="s">
        <v>3</v>
      </c>
      <c r="O9" s="73" t="s">
        <v>128</v>
      </c>
      <c r="P9" s="74" t="s">
        <v>3</v>
      </c>
      <c r="Q9" s="73" t="s">
        <v>129</v>
      </c>
      <c r="R9" s="74" t="s">
        <v>3</v>
      </c>
      <c r="T9" s="27" t="s">
        <v>119</v>
      </c>
      <c r="U9" s="27">
        <f t="shared" ref="U9:U20" si="1">COUNTIF($G$10:$G$109,T9)</f>
        <v>0</v>
      </c>
      <c r="V9" s="27" t="s">
        <v>138</v>
      </c>
      <c r="W9" s="27">
        <f t="shared" ref="W9:W11" si="2">COUNTIF($G$10:$G$109,V9)</f>
        <v>0</v>
      </c>
      <c r="X9" s="27" t="s">
        <v>88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121</v>
      </c>
      <c r="U10" s="27">
        <f t="shared" si="1"/>
        <v>0</v>
      </c>
      <c r="V10" s="27" t="s">
        <v>139</v>
      </c>
      <c r="W10" s="27">
        <f t="shared" si="2"/>
        <v>0</v>
      </c>
      <c r="X10" s="27" t="s">
        <v>144</v>
      </c>
      <c r="Y10" s="27">
        <f>COUNTIF($Q$10:$Q$109,X10)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120</v>
      </c>
      <c r="U11" s="27">
        <f t="shared" si="1"/>
        <v>0</v>
      </c>
      <c r="V11" s="27" t="s">
        <v>76</v>
      </c>
      <c r="W11" s="27">
        <f t="shared" si="2"/>
        <v>0</v>
      </c>
    </row>
    <row r="12" spans="1:25" x14ac:dyDescent="0.1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74</v>
      </c>
      <c r="U12" s="27">
        <f t="shared" si="1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86</v>
      </c>
      <c r="U13" s="27">
        <f t="shared" si="1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87</v>
      </c>
      <c r="U14" s="27">
        <f t="shared" si="1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75</v>
      </c>
      <c r="U15" s="27">
        <f t="shared" si="1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82</v>
      </c>
      <c r="U16" s="27">
        <f t="shared" si="1"/>
        <v>0</v>
      </c>
      <c r="W16" s="44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122</v>
      </c>
      <c r="U17" s="27">
        <f t="shared" si="1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123</v>
      </c>
      <c r="U18" s="27">
        <f t="shared" si="1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124</v>
      </c>
      <c r="U19" s="27">
        <f t="shared" si="1"/>
        <v>0</v>
      </c>
    </row>
    <row r="20" spans="1:27" x14ac:dyDescent="0.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125</v>
      </c>
      <c r="U20" s="27">
        <f t="shared" si="1"/>
        <v>0</v>
      </c>
      <c r="Z20" s="48"/>
      <c r="AA20" s="48"/>
    </row>
    <row r="21" spans="1:27" x14ac:dyDescent="0.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 x14ac:dyDescent="0.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Z22" s="48"/>
      <c r="AA22" s="48"/>
    </row>
    <row r="23" spans="1:27" x14ac:dyDescent="0.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</row>
    <row r="25" spans="1:27" x14ac:dyDescent="0.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</row>
    <row r="26" spans="1:27" x14ac:dyDescent="0.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44"/>
    </row>
    <row r="27" spans="1:27" x14ac:dyDescent="0.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44"/>
    </row>
    <row r="28" spans="1:27" x14ac:dyDescent="0.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44"/>
    </row>
    <row r="29" spans="1:27" x14ac:dyDescent="0.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44"/>
    </row>
    <row r="30" spans="1:27" x14ac:dyDescent="0.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244" spans="8:18" x14ac:dyDescent="0.15">
      <c r="H244" s="54"/>
      <c r="J244" s="54"/>
      <c r="L244" s="54"/>
      <c r="N244" s="54"/>
      <c r="P244" s="54"/>
      <c r="R244" s="54"/>
    </row>
    <row r="395" spans="3:18" x14ac:dyDescent="0.15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 x14ac:dyDescent="0.15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 x14ac:dyDescent="0.15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 x14ac:dyDescent="0.15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 x14ac:dyDescent="0.15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 x14ac:dyDescent="0.15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 x14ac:dyDescent="0.15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 x14ac:dyDescent="0.15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 x14ac:dyDescent="0.15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 x14ac:dyDescent="0.15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 x14ac:dyDescent="0.15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 x14ac:dyDescent="0.15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 x14ac:dyDescent="0.15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 x14ac:dyDescent="0.15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 x14ac:dyDescent="0.15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 x14ac:dyDescent="0.15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 x14ac:dyDescent="0.15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 x14ac:dyDescent="0.15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 x14ac:dyDescent="0.15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 x14ac:dyDescent="0.15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 x14ac:dyDescent="0.15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 x14ac:dyDescent="0.15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 x14ac:dyDescent="0.15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 x14ac:dyDescent="0.15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 x14ac:dyDescent="0.15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 x14ac:dyDescent="0.15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 x14ac:dyDescent="0.15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 x14ac:dyDescent="0.15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 x14ac:dyDescent="0.15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 x14ac:dyDescent="0.15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SMzddVULYPaXjFIxLM09O4SD+n6FudWvcgkHfPrPVS04wc07gyih/XLxTs2eDKzX+CkColRiWqs+MlNdHSfE0A==" saltValue="KWq+YbeSyZ8m9Yg/wpyBKg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 xr:uid="{00000000-0002-0000-0100-000000000000}"/>
    <dataValidation type="list" allowBlank="1" showInputMessage="1" showErrorMessage="1" sqref="M10:M109 K10:K109 G10:G109 I10:I109" xr:uid="{00000000-0002-0000-0100-000002000000}">
      <formula1>種目１</formula1>
    </dataValidation>
    <dataValidation type="list" allowBlank="1" showInputMessage="1" showErrorMessage="1" sqref="F10:F109" xr:uid="{00000000-0002-0000-0100-000003000000}">
      <formula1>陸協</formula1>
    </dataValidation>
    <dataValidation type="list" allowBlank="1" showInputMessage="1" showErrorMessage="1" sqref="E10:E109" xr:uid="{00000000-0002-0000-0100-000004000000}">
      <formula1>学年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P10:P109 R10:R109 H10:H109 J10:J109 L10:L109 N10:N109" xr:uid="{00000000-0002-0000-0100-000008000000}"/>
    <dataValidation allowBlank="1" showInputMessage="1" showErrorMessage="1" prompt="性と名の間は_x000a_全角スペース" sqref="C10:C109" xr:uid="{00000000-0002-0000-0100-000009000000}"/>
    <dataValidation type="list" allowBlank="1" showInputMessage="1" showErrorMessage="1" sqref="O10:O109" xr:uid="{137830E0-E256-4B3F-88B2-EC2CB2123A13}">
      <formula1>リレー</formula1>
    </dataValidation>
    <dataValidation type="list" allowBlank="1" showInputMessage="1" showErrorMessage="1" sqref="Q10:Q109" xr:uid="{FCFFAB4A-A7B1-4AC1-AC93-94DB1B045039}">
      <formula1>混成１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customWidth="1"/>
    <col min="12" max="12" width="8.25" style="56" customWidth="1"/>
    <col min="13" max="13" width="10.375" style="56" hidden="1" customWidth="1"/>
    <col min="14" max="14" width="8.25" style="56" hidden="1" customWidth="1"/>
    <col min="15" max="15" width="10.375" style="56" customWidth="1"/>
    <col min="16" max="16" width="8.25" style="56" customWidth="1"/>
    <col min="17" max="17" width="10.375" style="56" customWidth="1"/>
    <col min="18" max="18" width="8.25" style="56" customWidth="1"/>
    <col min="19" max="19" width="9" style="56" customWidth="1"/>
    <col min="20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 x14ac:dyDescent="0.15">
      <c r="A1" s="80" t="s">
        <v>64</v>
      </c>
      <c r="B1" s="80"/>
      <c r="C1" s="80"/>
      <c r="D1" s="80"/>
      <c r="E1" s="51"/>
      <c r="T1" s="57" t="s">
        <v>133</v>
      </c>
      <c r="U1" s="56"/>
      <c r="V1" s="32" t="s">
        <v>131</v>
      </c>
    </row>
    <row r="2" spans="1:25" s="52" customFormat="1" ht="13.15" customHeight="1" x14ac:dyDescent="0.15">
      <c r="A2" s="80"/>
      <c r="B2" s="80"/>
      <c r="C2" s="80"/>
      <c r="D2" s="80"/>
      <c r="E2" s="32"/>
      <c r="F2" s="32"/>
      <c r="T2" s="56">
        <f>SUM(U21,W16)</f>
        <v>0</v>
      </c>
      <c r="U2" s="56"/>
      <c r="V2" s="52">
        <f>COUNTIF($O$10:$O$109,Sheet5!E2)</f>
        <v>0</v>
      </c>
      <c r="W2" s="52">
        <f>IF(V2&lt;4,0,IF(V2&gt;6,0,1))</f>
        <v>0</v>
      </c>
    </row>
    <row r="3" spans="1:25" s="52" customFormat="1" ht="13.15" customHeight="1" x14ac:dyDescent="0.15">
      <c r="A3" s="80"/>
      <c r="B3" s="80"/>
      <c r="C3" s="80"/>
      <c r="D3" s="80"/>
      <c r="E3" s="32"/>
      <c r="F3" s="32"/>
      <c r="T3" s="56"/>
      <c r="U3" s="56"/>
      <c r="V3" s="52">
        <f>COUNTIF($O$10:$O$109,Sheet5!E3)</f>
        <v>0</v>
      </c>
      <c r="W3" s="52">
        <f t="shared" ref="W3:W6" si="0">IF(V3&lt;4,0,IF(V3&gt;6,0,1))</f>
        <v>0</v>
      </c>
    </row>
    <row r="4" spans="1:25" s="52" customFormat="1" x14ac:dyDescent="0.15">
      <c r="A4" s="33"/>
      <c r="B4" s="33"/>
      <c r="C4" s="32"/>
      <c r="D4" s="32"/>
      <c r="E4" s="32"/>
      <c r="F4" s="32"/>
      <c r="T4" s="56"/>
      <c r="U4" s="56"/>
      <c r="V4" s="52">
        <f>COUNTIF($O$10:$O$109,Sheet5!E4)</f>
        <v>0</v>
      </c>
      <c r="W4" s="52">
        <f t="shared" si="0"/>
        <v>0</v>
      </c>
    </row>
    <row r="5" spans="1:25" s="52" customFormat="1" x14ac:dyDescent="0.15">
      <c r="A5" s="33"/>
      <c r="B5" s="33"/>
      <c r="C5" s="32"/>
      <c r="D5" s="32"/>
      <c r="E5" s="32"/>
      <c r="F5" s="32"/>
      <c r="T5" s="56"/>
      <c r="U5" s="56"/>
      <c r="V5" s="52">
        <f>COUNTIF($O$10:$O$109,Sheet5!E5)</f>
        <v>0</v>
      </c>
      <c r="W5" s="52">
        <f t="shared" si="0"/>
        <v>0</v>
      </c>
    </row>
    <row r="6" spans="1:25" s="52" customFormat="1" x14ac:dyDescent="0.15">
      <c r="A6" s="33"/>
      <c r="B6" s="33"/>
      <c r="C6" s="32"/>
      <c r="D6" s="32"/>
      <c r="E6" s="32"/>
      <c r="F6" s="32"/>
      <c r="T6" s="56"/>
      <c r="U6" s="56"/>
      <c r="V6" s="52">
        <f>COUNTIF($O$10:$O$109,Sheet5!E6)</f>
        <v>0</v>
      </c>
      <c r="W6" s="52">
        <f t="shared" si="0"/>
        <v>0</v>
      </c>
    </row>
    <row r="7" spans="1:25" s="52" customFormat="1" x14ac:dyDescent="0.15">
      <c r="A7" s="65"/>
      <c r="B7" s="33"/>
      <c r="C7" s="32"/>
      <c r="D7" s="32"/>
      <c r="E7" s="32"/>
      <c r="F7" s="32"/>
    </row>
    <row r="8" spans="1:25" s="52" customFormat="1" x14ac:dyDescent="0.15">
      <c r="A8" s="65" t="s">
        <v>143</v>
      </c>
      <c r="B8" s="33"/>
      <c r="C8" s="32"/>
      <c r="D8" s="32"/>
      <c r="E8" s="32"/>
      <c r="F8" s="32"/>
      <c r="T8" s="27" t="s">
        <v>102</v>
      </c>
      <c r="U8" s="27">
        <f>COUNTIF($G$10:$G$109,T8)</f>
        <v>0</v>
      </c>
      <c r="V8" s="27" t="s">
        <v>72</v>
      </c>
      <c r="W8" s="27">
        <f>COUNTIF($G$10:$G$109,V8)</f>
        <v>0</v>
      </c>
      <c r="X8" s="27" t="s">
        <v>78</v>
      </c>
      <c r="Y8" s="27">
        <f>SUM(W2:W6)</f>
        <v>0</v>
      </c>
    </row>
    <row r="9" spans="1:2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I9" s="73" t="s">
        <v>95</v>
      </c>
      <c r="J9" s="74" t="s">
        <v>3</v>
      </c>
      <c r="K9" s="73" t="s">
        <v>126</v>
      </c>
      <c r="L9" s="74" t="s">
        <v>3</v>
      </c>
      <c r="M9" s="73" t="s">
        <v>127</v>
      </c>
      <c r="N9" s="74" t="s">
        <v>3</v>
      </c>
      <c r="O9" s="73" t="s">
        <v>128</v>
      </c>
      <c r="P9" s="74" t="s">
        <v>3</v>
      </c>
      <c r="Q9" s="73" t="s">
        <v>129</v>
      </c>
      <c r="R9" s="74" t="s">
        <v>3</v>
      </c>
      <c r="T9" s="27" t="s">
        <v>113</v>
      </c>
      <c r="U9" s="27">
        <f t="shared" ref="U9:U20" si="1">COUNTIF($G$10:$G$109,T9)</f>
        <v>0</v>
      </c>
      <c r="V9" s="27" t="s">
        <v>73</v>
      </c>
      <c r="W9" s="27">
        <f t="shared" ref="W9:W10" si="2">COUNTIF($G$10:$G$109,V9)</f>
        <v>0</v>
      </c>
      <c r="X9" s="27" t="s">
        <v>90</v>
      </c>
      <c r="Y9" s="27"/>
    </row>
    <row r="10" spans="1:25" x14ac:dyDescent="0.1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103</v>
      </c>
      <c r="U10" s="27">
        <f t="shared" si="1"/>
        <v>0</v>
      </c>
      <c r="V10" s="27" t="s">
        <v>70</v>
      </c>
      <c r="W10" s="27">
        <f t="shared" si="2"/>
        <v>0</v>
      </c>
      <c r="X10" s="27" t="s">
        <v>142</v>
      </c>
      <c r="Y10" s="27">
        <f>COUNTIF($Q$10:$Q$109,X10)</f>
        <v>0</v>
      </c>
    </row>
    <row r="11" spans="1:25" x14ac:dyDescent="0.1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79</v>
      </c>
      <c r="U11" s="27">
        <f t="shared" si="1"/>
        <v>0</v>
      </c>
      <c r="V11" s="27"/>
      <c r="W11" s="27"/>
    </row>
    <row r="12" spans="1:25" x14ac:dyDescent="0.1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80</v>
      </c>
      <c r="U12" s="27">
        <f t="shared" si="1"/>
        <v>0</v>
      </c>
      <c r="V12" s="27"/>
      <c r="W12" s="27"/>
    </row>
    <row r="13" spans="1:25" x14ac:dyDescent="0.1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89</v>
      </c>
      <c r="U13" s="27">
        <f t="shared" si="1"/>
        <v>0</v>
      </c>
      <c r="V13" s="27"/>
      <c r="W13" s="27"/>
    </row>
    <row r="14" spans="1:25" x14ac:dyDescent="0.1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83</v>
      </c>
      <c r="U14" s="27">
        <f t="shared" si="1"/>
        <v>0</v>
      </c>
      <c r="V14" s="27"/>
      <c r="W14" s="27"/>
    </row>
    <row r="15" spans="1:25" x14ac:dyDescent="0.1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81</v>
      </c>
      <c r="U15" s="27">
        <f t="shared" si="1"/>
        <v>0</v>
      </c>
      <c r="V15" s="27"/>
      <c r="W15" s="27"/>
    </row>
    <row r="16" spans="1:25" x14ac:dyDescent="0.1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114</v>
      </c>
      <c r="U16" s="27">
        <f t="shared" si="1"/>
        <v>0</v>
      </c>
      <c r="W16" s="56">
        <f>SUM(W8:W15)</f>
        <v>0</v>
      </c>
    </row>
    <row r="17" spans="1:27" x14ac:dyDescent="0.15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104</v>
      </c>
      <c r="U17" s="27">
        <f t="shared" si="1"/>
        <v>0</v>
      </c>
    </row>
    <row r="18" spans="1:27" x14ac:dyDescent="0.15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115</v>
      </c>
      <c r="U18" s="27">
        <f t="shared" si="1"/>
        <v>0</v>
      </c>
    </row>
    <row r="19" spans="1:27" x14ac:dyDescent="0.15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132</v>
      </c>
      <c r="U19" s="27">
        <f t="shared" si="1"/>
        <v>0</v>
      </c>
      <c r="Z19" s="52"/>
      <c r="AA19" s="52"/>
    </row>
    <row r="20" spans="1:27" x14ac:dyDescent="0.15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71</v>
      </c>
      <c r="U20" s="27">
        <f t="shared" si="1"/>
        <v>0</v>
      </c>
      <c r="Z20" s="52"/>
      <c r="AA20" s="52"/>
    </row>
    <row r="21" spans="1:27" x14ac:dyDescent="0.15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 x14ac:dyDescent="0.15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 x14ac:dyDescent="0.15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 x14ac:dyDescent="0.15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</row>
    <row r="25" spans="1:27" x14ac:dyDescent="0.15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</row>
    <row r="26" spans="1:27" x14ac:dyDescent="0.15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</row>
    <row r="27" spans="1:27" x14ac:dyDescent="0.15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</row>
    <row r="28" spans="1:27" x14ac:dyDescent="0.15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</row>
    <row r="29" spans="1:27" x14ac:dyDescent="0.15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</row>
    <row r="30" spans="1:27" x14ac:dyDescent="0.15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 x14ac:dyDescent="0.15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 x14ac:dyDescent="0.15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 x14ac:dyDescent="0.15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 x14ac:dyDescent="0.15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 x14ac:dyDescent="0.15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 x14ac:dyDescent="0.15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 x14ac:dyDescent="0.15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 x14ac:dyDescent="0.15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 x14ac:dyDescent="0.15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 x14ac:dyDescent="0.15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 x14ac:dyDescent="0.15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 x14ac:dyDescent="0.15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 x14ac:dyDescent="0.15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 x14ac:dyDescent="0.15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 x14ac:dyDescent="0.15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 x14ac:dyDescent="0.15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 x14ac:dyDescent="0.15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 x14ac:dyDescent="0.15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 x14ac:dyDescent="0.15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 x14ac:dyDescent="0.15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 x14ac:dyDescent="0.15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 x14ac:dyDescent="0.15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 x14ac:dyDescent="0.15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 x14ac:dyDescent="0.15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 x14ac:dyDescent="0.15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 x14ac:dyDescent="0.15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 x14ac:dyDescent="0.15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 x14ac:dyDescent="0.15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 x14ac:dyDescent="0.15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 x14ac:dyDescent="0.15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 x14ac:dyDescent="0.15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 x14ac:dyDescent="0.15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 x14ac:dyDescent="0.15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 x14ac:dyDescent="0.15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 x14ac:dyDescent="0.15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 x14ac:dyDescent="0.15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 x14ac:dyDescent="0.15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 x14ac:dyDescent="0.15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 x14ac:dyDescent="0.15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 x14ac:dyDescent="0.15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 x14ac:dyDescent="0.15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 x14ac:dyDescent="0.15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 x14ac:dyDescent="0.15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 x14ac:dyDescent="0.15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 x14ac:dyDescent="0.15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 x14ac:dyDescent="0.15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 x14ac:dyDescent="0.15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 x14ac:dyDescent="0.15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 x14ac:dyDescent="0.15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 x14ac:dyDescent="0.15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 x14ac:dyDescent="0.15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 x14ac:dyDescent="0.15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 x14ac:dyDescent="0.15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 x14ac:dyDescent="0.15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 x14ac:dyDescent="0.15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 x14ac:dyDescent="0.15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 x14ac:dyDescent="0.15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 x14ac:dyDescent="0.15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 x14ac:dyDescent="0.15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 x14ac:dyDescent="0.15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 x14ac:dyDescent="0.15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 x14ac:dyDescent="0.15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 x14ac:dyDescent="0.15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 x14ac:dyDescent="0.15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 x14ac:dyDescent="0.15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 x14ac:dyDescent="0.15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 x14ac:dyDescent="0.15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 x14ac:dyDescent="0.15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 x14ac:dyDescent="0.15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 x14ac:dyDescent="0.15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 x14ac:dyDescent="0.15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 x14ac:dyDescent="0.15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 x14ac:dyDescent="0.15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 x14ac:dyDescent="0.15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 x14ac:dyDescent="0.15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 x14ac:dyDescent="0.15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 x14ac:dyDescent="0.15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 x14ac:dyDescent="0.15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 x14ac:dyDescent="0.15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 x14ac:dyDescent="0.15">
      <c r="H157" s="58"/>
      <c r="J157" s="58"/>
      <c r="L157" s="58"/>
      <c r="N157" s="58"/>
      <c r="P157" s="58"/>
      <c r="R157" s="58"/>
    </row>
    <row r="308" spans="3:18" x14ac:dyDescent="0.15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 x14ac:dyDescent="0.15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 x14ac:dyDescent="0.15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 x14ac:dyDescent="0.15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 x14ac:dyDescent="0.15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 x14ac:dyDescent="0.15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 x14ac:dyDescent="0.15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 x14ac:dyDescent="0.15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 x14ac:dyDescent="0.15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 x14ac:dyDescent="0.15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 x14ac:dyDescent="0.15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 x14ac:dyDescent="0.15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 x14ac:dyDescent="0.15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 x14ac:dyDescent="0.15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 x14ac:dyDescent="0.15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 x14ac:dyDescent="0.15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 x14ac:dyDescent="0.15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 x14ac:dyDescent="0.15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 x14ac:dyDescent="0.15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 x14ac:dyDescent="0.15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 x14ac:dyDescent="0.15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 x14ac:dyDescent="0.15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 x14ac:dyDescent="0.15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 x14ac:dyDescent="0.15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 x14ac:dyDescent="0.15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 x14ac:dyDescent="0.15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 x14ac:dyDescent="0.15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 x14ac:dyDescent="0.15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 x14ac:dyDescent="0.15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 x14ac:dyDescent="0.15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oTP0MHOqMgSUvkrHc94pfTCtWt1fU7Xou8iQnLFz7IW+sgrsVXarNl0mq2kIRJr24zhgoGMu7Xokt3R1WSpO/A==" saltValue="6/LUf4WbHC6kZO/w6XyIEg==" spinCount="100000" sheet="1" objects="1" scenarios="1"/>
  <mergeCells count="1">
    <mergeCell ref="A1:D3"/>
  </mergeCells>
  <phoneticPr fontId="21"/>
  <dataValidations count="9">
    <dataValidation type="list" allowBlank="1" showInputMessage="1" showErrorMessage="1" sqref="E10:E109" xr:uid="{00000000-0002-0000-0200-000000000000}">
      <formula1>学年</formula1>
    </dataValidation>
    <dataValidation type="list" allowBlank="1" showInputMessage="1" showErrorMessage="1" sqref="F10:F109" xr:uid="{00000000-0002-0000-0200-000001000000}">
      <formula1>陸協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 K10:K109 M10:M109 I10:I109" xr:uid="{00000000-0002-0000-0200-000003000000}">
      <formula1>種目２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P10:P109 R10:R109 L10:L109 N10:N109 H10:H109 J10:J109" xr:uid="{00000000-0002-0000-0200-000009000000}"/>
    <dataValidation type="list" allowBlank="1" showInputMessage="1" showErrorMessage="1" sqref="O10:O109" xr:uid="{6819C91D-D0DD-470F-B6E5-4B577692869B}">
      <formula1>リレー</formula1>
    </dataValidation>
    <dataValidation type="list" allowBlank="1" showInputMessage="1" showErrorMessage="1" sqref="Q10:Q109" xr:uid="{C71C8198-CCCA-4B86-86C3-F2A41BE777AA}">
      <formula1>混成２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2"/>
  <sheetViews>
    <sheetView showGridLines="0" showRowColHeaders="0" showZeros="0" zoomScaleNormal="100" workbookViewId="0">
      <selection sqref="A1:C1"/>
    </sheetView>
  </sheetViews>
  <sheetFormatPr defaultColWidth="9" defaultRowHeight="13.5" x14ac:dyDescent="0.1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 x14ac:dyDescent="0.15">
      <c r="A1" s="81" t="s">
        <v>134</v>
      </c>
      <c r="B1" s="81"/>
      <c r="C1" s="81"/>
    </row>
    <row r="2" spans="1:4" ht="45" customHeight="1" x14ac:dyDescent="0.15">
      <c r="A2" s="81" t="s">
        <v>63</v>
      </c>
      <c r="B2" s="81"/>
      <c r="C2" s="81"/>
    </row>
    <row r="3" spans="1:4" ht="22.5" customHeight="1" x14ac:dyDescent="0.15"/>
    <row r="4" spans="1:4" ht="45" customHeight="1" x14ac:dyDescent="0.15">
      <c r="A4" s="75" t="s">
        <v>136</v>
      </c>
      <c r="B4" s="91">
        <f>'Sheet1（団体情報）'!A5</f>
        <v>0</v>
      </c>
      <c r="C4" s="91"/>
    </row>
    <row r="5" spans="1:4" ht="22.5" customHeight="1" x14ac:dyDescent="0.15">
      <c r="A5" s="76"/>
    </row>
    <row r="6" spans="1:4" ht="45" customHeight="1" x14ac:dyDescent="0.15">
      <c r="A6" s="75" t="s">
        <v>85</v>
      </c>
      <c r="B6" s="71">
        <f>('Sheet2（男子）'!T2+'Sheet2（男子）'!Y8+'Sheet2（男子）'!Y10+'Sheet3（女子）'!T2+'Sheet3（女子）'!Y8+'Sheet3（女子）'!Y10)*500</f>
        <v>0</v>
      </c>
      <c r="C6" s="64" t="s">
        <v>84</v>
      </c>
      <c r="D6" s="70">
        <f>B6</f>
        <v>0</v>
      </c>
    </row>
    <row r="7" spans="1:4" ht="22.5" customHeight="1" x14ac:dyDescent="0.15"/>
    <row r="8" spans="1:4" s="28" customFormat="1" x14ac:dyDescent="0.15">
      <c r="A8" s="82" t="s">
        <v>135</v>
      </c>
      <c r="B8" s="83"/>
      <c r="C8" s="84"/>
    </row>
    <row r="9" spans="1:4" x14ac:dyDescent="0.15">
      <c r="A9" s="85"/>
      <c r="B9" s="86"/>
      <c r="C9" s="87"/>
    </row>
    <row r="10" spans="1:4" x14ac:dyDescent="0.15">
      <c r="A10" s="85"/>
      <c r="B10" s="86"/>
      <c r="C10" s="87"/>
    </row>
    <row r="11" spans="1:4" x14ac:dyDescent="0.15">
      <c r="A11" s="85"/>
      <c r="B11" s="86"/>
      <c r="C11" s="87"/>
    </row>
    <row r="12" spans="1:4" x14ac:dyDescent="0.15">
      <c r="A12" s="85"/>
      <c r="B12" s="86"/>
      <c r="C12" s="87"/>
    </row>
    <row r="13" spans="1:4" x14ac:dyDescent="0.15">
      <c r="A13" s="85"/>
      <c r="B13" s="86"/>
      <c r="C13" s="87"/>
    </row>
    <row r="14" spans="1:4" x14ac:dyDescent="0.15">
      <c r="A14" s="85"/>
      <c r="B14" s="86"/>
      <c r="C14" s="87"/>
    </row>
    <row r="15" spans="1:4" x14ac:dyDescent="0.15">
      <c r="A15" s="85"/>
      <c r="B15" s="86"/>
      <c r="C15" s="87"/>
    </row>
    <row r="16" spans="1:4" x14ac:dyDescent="0.15">
      <c r="A16" s="85"/>
      <c r="B16" s="86"/>
      <c r="C16" s="87"/>
    </row>
    <row r="17" spans="1:3" x14ac:dyDescent="0.15">
      <c r="A17" s="85"/>
      <c r="B17" s="86"/>
      <c r="C17" s="87"/>
    </row>
    <row r="18" spans="1:3" x14ac:dyDescent="0.15">
      <c r="A18" s="85"/>
      <c r="B18" s="86"/>
      <c r="C18" s="87"/>
    </row>
    <row r="19" spans="1:3" x14ac:dyDescent="0.15">
      <c r="A19" s="85"/>
      <c r="B19" s="86"/>
      <c r="C19" s="87"/>
    </row>
    <row r="20" spans="1:3" x14ac:dyDescent="0.15">
      <c r="A20" s="85"/>
      <c r="B20" s="86"/>
      <c r="C20" s="87"/>
    </row>
    <row r="21" spans="1:3" x14ac:dyDescent="0.15">
      <c r="A21" s="85"/>
      <c r="B21" s="86"/>
      <c r="C21" s="87"/>
    </row>
    <row r="22" spans="1:3" x14ac:dyDescent="0.15">
      <c r="A22" s="85"/>
      <c r="B22" s="86"/>
      <c r="C22" s="87"/>
    </row>
    <row r="23" spans="1:3" x14ac:dyDescent="0.15">
      <c r="A23" s="85"/>
      <c r="B23" s="86"/>
      <c r="C23" s="87"/>
    </row>
    <row r="24" spans="1:3" x14ac:dyDescent="0.15">
      <c r="A24" s="85"/>
      <c r="B24" s="86"/>
      <c r="C24" s="87"/>
    </row>
    <row r="25" spans="1:3" x14ac:dyDescent="0.15">
      <c r="A25" s="85"/>
      <c r="B25" s="86"/>
      <c r="C25" s="87"/>
    </row>
    <row r="26" spans="1:3" x14ac:dyDescent="0.15">
      <c r="A26" s="85"/>
      <c r="B26" s="86"/>
      <c r="C26" s="87"/>
    </row>
    <row r="27" spans="1:3" x14ac:dyDescent="0.15">
      <c r="A27" s="85"/>
      <c r="B27" s="86"/>
      <c r="C27" s="87"/>
    </row>
    <row r="28" spans="1:3" x14ac:dyDescent="0.15">
      <c r="A28" s="85"/>
      <c r="B28" s="86"/>
      <c r="C28" s="87"/>
    </row>
    <row r="29" spans="1:3" x14ac:dyDescent="0.15">
      <c r="A29" s="85"/>
      <c r="B29" s="86"/>
      <c r="C29" s="87"/>
    </row>
    <row r="30" spans="1:3" x14ac:dyDescent="0.15">
      <c r="A30" s="85"/>
      <c r="B30" s="86"/>
      <c r="C30" s="87"/>
    </row>
    <row r="31" spans="1:3" x14ac:dyDescent="0.15">
      <c r="A31" s="88"/>
      <c r="B31" s="89"/>
      <c r="C31" s="90"/>
    </row>
    <row r="32" spans="1:3" x14ac:dyDescent="0.15">
      <c r="A32" s="3"/>
      <c r="B32" s="3"/>
      <c r="C32" s="3"/>
    </row>
  </sheetData>
  <sheetProtection algorithmName="SHA-512" hashValue="4ZrhzT/pPELcexfQXKkzWuCJTrDfTbbG8kADc9FUYi3el+Tf7IkAXv0KEq3HdD2JhUps1SYjq7SiEpaHMyo4Jg==" saltValue="8aJf1XBflvtMlzBKEYXUBw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D5" sqref="D5"/>
    </sheetView>
  </sheetViews>
  <sheetFormatPr defaultColWidth="9" defaultRowHeight="13.5" x14ac:dyDescent="0.1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 x14ac:dyDescent="0.15">
      <c r="A1" s="13" t="s">
        <v>54</v>
      </c>
      <c r="B1" s="14"/>
    </row>
    <row r="2" spans="1:2" ht="37.5" customHeight="1" x14ac:dyDescent="0.15">
      <c r="A2" s="92" t="s">
        <v>116</v>
      </c>
      <c r="B2" s="93"/>
    </row>
    <row r="3" spans="1:2" ht="37.5" customHeight="1" x14ac:dyDescent="0.15">
      <c r="B3" s="16"/>
    </row>
    <row r="4" spans="1:2" ht="37.5" customHeight="1" x14ac:dyDescent="0.15">
      <c r="A4" s="17">
        <f>'Sheet1（団体情報）'!A5</f>
        <v>0</v>
      </c>
      <c r="B4" s="18" t="s">
        <v>55</v>
      </c>
    </row>
    <row r="5" spans="1:2" ht="37.5" customHeight="1" x14ac:dyDescent="0.15"/>
    <row r="6" spans="1:2" ht="37.5" customHeight="1" x14ac:dyDescent="0.15">
      <c r="A6" s="19">
        <f>'Sheet4（印刷用）'!D6</f>
        <v>0</v>
      </c>
      <c r="B6" s="20" t="s">
        <v>56</v>
      </c>
    </row>
    <row r="7" spans="1:2" ht="15" customHeight="1" x14ac:dyDescent="0.15"/>
    <row r="8" spans="1:2" ht="37.5" customHeight="1" x14ac:dyDescent="0.2">
      <c r="A8" s="94" t="s">
        <v>117</v>
      </c>
      <c r="B8" s="95"/>
    </row>
    <row r="9" spans="1:2" ht="15" customHeight="1" x14ac:dyDescent="0.15"/>
    <row r="10" spans="1:2" ht="37.5" customHeight="1" x14ac:dyDescent="0.15">
      <c r="A10" s="21" t="s">
        <v>57</v>
      </c>
    </row>
    <row r="11" spans="1:2" ht="15" customHeight="1" x14ac:dyDescent="0.15"/>
    <row r="12" spans="1:2" ht="37.5" customHeight="1" x14ac:dyDescent="0.15">
      <c r="B12" s="22" t="s">
        <v>58</v>
      </c>
    </row>
    <row r="13" spans="1:2" s="23" customFormat="1" x14ac:dyDescent="0.15"/>
    <row r="14" spans="1:2" s="24" customFormat="1" ht="30" customHeight="1" x14ac:dyDescent="0.15"/>
    <row r="15" spans="1:2" ht="37.5" customHeight="1" x14ac:dyDescent="0.15">
      <c r="A15" s="25" t="s">
        <v>59</v>
      </c>
      <c r="B15" s="26" t="s">
        <v>60</v>
      </c>
    </row>
    <row r="16" spans="1:2" ht="37.5" customHeight="1" x14ac:dyDescent="0.15">
      <c r="A16" s="92" t="s">
        <v>116</v>
      </c>
      <c r="B16" s="93"/>
    </row>
    <row r="17" spans="1:2" ht="37.5" customHeight="1" x14ac:dyDescent="0.15">
      <c r="B17" s="16"/>
    </row>
    <row r="18" spans="1:2" ht="37.5" customHeight="1" x14ac:dyDescent="0.15">
      <c r="A18" s="17">
        <f>A4</f>
        <v>0</v>
      </c>
      <c r="B18" s="18" t="s">
        <v>55</v>
      </c>
    </row>
    <row r="19" spans="1:2" ht="37.5" customHeight="1" x14ac:dyDescent="0.15"/>
    <row r="20" spans="1:2" ht="37.5" customHeight="1" x14ac:dyDescent="0.15">
      <c r="A20" s="19">
        <f>A6</f>
        <v>0</v>
      </c>
      <c r="B20" s="20" t="s">
        <v>56</v>
      </c>
    </row>
    <row r="21" spans="1:2" ht="15" customHeight="1" x14ac:dyDescent="0.15"/>
    <row r="22" spans="1:2" ht="37.5" customHeight="1" x14ac:dyDescent="0.2">
      <c r="A22" s="94" t="s">
        <v>117</v>
      </c>
      <c r="B22" s="95"/>
    </row>
    <row r="23" spans="1:2" ht="15" customHeight="1" x14ac:dyDescent="0.15"/>
    <row r="24" spans="1:2" ht="37.5" customHeight="1" x14ac:dyDescent="0.15">
      <c r="A24" s="21" t="s">
        <v>57</v>
      </c>
    </row>
    <row r="25" spans="1:2" ht="37.5" customHeight="1" x14ac:dyDescent="0.15">
      <c r="B25" s="22" t="s">
        <v>58</v>
      </c>
    </row>
  </sheetData>
  <sheetProtection algorithmName="SHA-512" hashValue="FAFTRrozT3hEoLtplr/zxj6H3j/ydqOLp/Q413SOg1ChzpZ7LO6Pig7Rg+s4gpd2xoZ5xuKZF0HhyeaQGIqiOQ==" saltValue="c9Yrlrrd5Oz82f8Vsctt3w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showRowColHeaders="0" workbookViewId="0">
      <selection activeCell="H12" sqref="H12"/>
    </sheetView>
  </sheetViews>
  <sheetFormatPr defaultRowHeight="13.5" x14ac:dyDescent="0.1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 x14ac:dyDescent="0.1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111</v>
      </c>
      <c r="G1" s="1" t="s">
        <v>112</v>
      </c>
      <c r="H1" s="1" t="s">
        <v>110</v>
      </c>
      <c r="I1" s="1"/>
    </row>
    <row r="2" spans="1:9" x14ac:dyDescent="0.15">
      <c r="A2" s="2">
        <v>1</v>
      </c>
      <c r="B2" t="s">
        <v>4</v>
      </c>
      <c r="C2" t="s">
        <v>102</v>
      </c>
      <c r="D2" t="s">
        <v>102</v>
      </c>
      <c r="E2" t="s">
        <v>97</v>
      </c>
      <c r="F2" t="s">
        <v>142</v>
      </c>
      <c r="G2" t="s">
        <v>142</v>
      </c>
      <c r="H2" t="s">
        <v>93</v>
      </c>
    </row>
    <row r="3" spans="1:9" x14ac:dyDescent="0.15">
      <c r="A3" s="2">
        <v>2</v>
      </c>
      <c r="B3" t="s">
        <v>5</v>
      </c>
      <c r="C3" t="s">
        <v>79</v>
      </c>
      <c r="D3" t="s">
        <v>79</v>
      </c>
      <c r="E3" t="s">
        <v>98</v>
      </c>
      <c r="H3" t="s">
        <v>91</v>
      </c>
    </row>
    <row r="4" spans="1:9" x14ac:dyDescent="0.15">
      <c r="A4" s="2">
        <v>3</v>
      </c>
      <c r="B4" t="s">
        <v>6</v>
      </c>
      <c r="C4" t="s">
        <v>147</v>
      </c>
      <c r="D4" t="s">
        <v>147</v>
      </c>
      <c r="E4" t="s">
        <v>99</v>
      </c>
      <c r="H4" t="s">
        <v>92</v>
      </c>
    </row>
    <row r="5" spans="1:9" x14ac:dyDescent="0.15">
      <c r="A5" s="2"/>
      <c r="B5" t="s">
        <v>7</v>
      </c>
      <c r="E5" t="s">
        <v>100</v>
      </c>
      <c r="H5" t="s">
        <v>69</v>
      </c>
    </row>
    <row r="6" spans="1:9" x14ac:dyDescent="0.15">
      <c r="A6" s="2"/>
      <c r="B6" t="s">
        <v>8</v>
      </c>
      <c r="E6" t="s">
        <v>101</v>
      </c>
    </row>
    <row r="7" spans="1:9" x14ac:dyDescent="0.15">
      <c r="A7" s="69"/>
      <c r="B7" t="s">
        <v>9</v>
      </c>
    </row>
    <row r="8" spans="1:9" x14ac:dyDescent="0.15">
      <c r="A8" s="62"/>
      <c r="B8" t="s">
        <v>10</v>
      </c>
    </row>
    <row r="9" spans="1:9" x14ac:dyDescent="0.15">
      <c r="A9" s="62"/>
      <c r="B9" t="s">
        <v>11</v>
      </c>
    </row>
    <row r="10" spans="1:9" x14ac:dyDescent="0.15">
      <c r="B10" t="s">
        <v>12</v>
      </c>
    </row>
    <row r="11" spans="1:9" x14ac:dyDescent="0.15">
      <c r="B11" t="s">
        <v>13</v>
      </c>
    </row>
    <row r="12" spans="1:9" x14ac:dyDescent="0.15">
      <c r="B12" t="s">
        <v>14</v>
      </c>
    </row>
    <row r="13" spans="1:9" x14ac:dyDescent="0.15">
      <c r="B13" t="s">
        <v>15</v>
      </c>
    </row>
    <row r="14" spans="1:9" x14ac:dyDescent="0.15">
      <c r="B14" t="s">
        <v>16</v>
      </c>
    </row>
    <row r="15" spans="1:9" x14ac:dyDescent="0.15">
      <c r="B15" t="s">
        <v>17</v>
      </c>
    </row>
    <row r="16" spans="1:9" x14ac:dyDescent="0.15">
      <c r="B16" t="s">
        <v>18</v>
      </c>
    </row>
    <row r="17" spans="2:2" x14ac:dyDescent="0.15">
      <c r="B17" t="s">
        <v>19</v>
      </c>
    </row>
    <row r="18" spans="2:2" x14ac:dyDescent="0.15">
      <c r="B18" t="s">
        <v>20</v>
      </c>
    </row>
    <row r="19" spans="2:2" x14ac:dyDescent="0.15">
      <c r="B19" t="s">
        <v>21</v>
      </c>
    </row>
    <row r="20" spans="2:2" x14ac:dyDescent="0.15">
      <c r="B20" t="s">
        <v>22</v>
      </c>
    </row>
    <row r="21" spans="2:2" x14ac:dyDescent="0.15">
      <c r="B21" t="s">
        <v>23</v>
      </c>
    </row>
    <row r="22" spans="2:2" x14ac:dyDescent="0.15">
      <c r="B22" t="s">
        <v>24</v>
      </c>
    </row>
    <row r="23" spans="2:2" x14ac:dyDescent="0.15">
      <c r="B23" t="s">
        <v>25</v>
      </c>
    </row>
    <row r="24" spans="2:2" x14ac:dyDescent="0.15">
      <c r="B24" t="s">
        <v>26</v>
      </c>
    </row>
    <row r="25" spans="2:2" x14ac:dyDescent="0.15">
      <c r="B25" t="s">
        <v>27</v>
      </c>
    </row>
    <row r="26" spans="2:2" x14ac:dyDescent="0.15">
      <c r="B26" t="s">
        <v>28</v>
      </c>
    </row>
    <row r="27" spans="2:2" x14ac:dyDescent="0.15">
      <c r="B27" t="s">
        <v>29</v>
      </c>
    </row>
    <row r="28" spans="2:2" x14ac:dyDescent="0.15">
      <c r="B28" t="s">
        <v>30</v>
      </c>
    </row>
    <row r="29" spans="2:2" x14ac:dyDescent="0.15">
      <c r="B29" t="s">
        <v>31</v>
      </c>
    </row>
    <row r="30" spans="2:2" x14ac:dyDescent="0.15">
      <c r="B30" t="s">
        <v>32</v>
      </c>
    </row>
    <row r="31" spans="2:2" x14ac:dyDescent="0.15">
      <c r="B31" t="s">
        <v>33</v>
      </c>
    </row>
    <row r="32" spans="2:2" x14ac:dyDescent="0.15">
      <c r="B32" t="s">
        <v>34</v>
      </c>
    </row>
    <row r="33" spans="2:2" x14ac:dyDescent="0.15">
      <c r="B33" t="s">
        <v>35</v>
      </c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38</v>
      </c>
    </row>
    <row r="37" spans="2:2" x14ac:dyDescent="0.15">
      <c r="B37" t="s">
        <v>39</v>
      </c>
    </row>
    <row r="38" spans="2:2" x14ac:dyDescent="0.15">
      <c r="B38" t="s">
        <v>40</v>
      </c>
    </row>
    <row r="39" spans="2:2" x14ac:dyDescent="0.15">
      <c r="B39" t="s">
        <v>41</v>
      </c>
    </row>
    <row r="40" spans="2:2" x14ac:dyDescent="0.15">
      <c r="B40" t="s">
        <v>42</v>
      </c>
    </row>
    <row r="41" spans="2:2" x14ac:dyDescent="0.15">
      <c r="B41" t="s">
        <v>43</v>
      </c>
    </row>
    <row r="42" spans="2:2" x14ac:dyDescent="0.15">
      <c r="B42" t="s">
        <v>44</v>
      </c>
    </row>
    <row r="43" spans="2:2" x14ac:dyDescent="0.15">
      <c r="B43" t="s">
        <v>45</v>
      </c>
    </row>
    <row r="44" spans="2:2" x14ac:dyDescent="0.15">
      <c r="B44" t="s">
        <v>46</v>
      </c>
    </row>
    <row r="45" spans="2:2" x14ac:dyDescent="0.15">
      <c r="B45" t="s">
        <v>47</v>
      </c>
    </row>
    <row r="46" spans="2:2" x14ac:dyDescent="0.15">
      <c r="B46" t="s">
        <v>48</v>
      </c>
    </row>
    <row r="47" spans="2:2" x14ac:dyDescent="0.15">
      <c r="B47" t="s">
        <v>49</v>
      </c>
    </row>
    <row r="48" spans="2:2" x14ac:dyDescent="0.15">
      <c r="B48" t="s">
        <v>50</v>
      </c>
    </row>
  </sheetData>
  <sheetProtection algorithmName="SHA-512" hashValue="qrLaNM91aUAYyV949P14tbiJwXiAQ9o6tZC5DoeSHrVXg0iDyY4YQaUZk6c3BjNR5ATRXM2UjJKoV11IopQOew==" saltValue="DhoZXRR8fdNnSx4JbBULL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2018-03-08T14:15:57Z</dcterms:modified>
</cp:coreProperties>
</file>